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rgrim\OneDrive\Desktop\SHORT VIDEO\JUDGE EVALUATION\"/>
    </mc:Choice>
  </mc:AlternateContent>
  <xr:revisionPtr revIDLastSave="0" documentId="13_ncr:1_{D58D5554-B26E-4745-8EF4-EC9680606AF6}" xr6:coauthVersionLast="47" xr6:coauthVersionMax="47" xr10:uidLastSave="{00000000-0000-0000-0000-000000000000}"/>
  <workbookProtection workbookAlgorithmName="SHA-512" workbookHashValue="VNIVVYkY8x/SDYnL8SqaxBrZEdAEQpaxx5cabu8MUzPXyc/U2L9/3L82rQBD5EPBV0XD8LZ8Nl+jUi53uJTbLQ==" workbookSaltValue="yrHj5hw7JQFtPuBT0FNrog==" workbookSpinCount="100000" lockStructure="1"/>
  <bookViews>
    <workbookView xWindow="510" yWindow="0" windowWidth="26280" windowHeight="15495" xr2:uid="{00000000-000D-0000-FFFF-FFFF00000000}"/>
  </bookViews>
  <sheets>
    <sheet name="Sheet1" sheetId="1" r:id="rId1"/>
    <sheet name="Sheet2" sheetId="2" r:id="rId2"/>
    <sheet name="Sheet3" sheetId="3" r:id="rId3"/>
  </sheets>
  <definedNames>
    <definedName name="bookmark0" localSheetId="1">Sheet2!$A$24</definedName>
    <definedName name="_xlnm.Print_Area" localSheetId="0">Sheet1!$B$2:$BW$47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7" i="1" l="1"/>
  <c r="P21" i="1" l="1"/>
  <c r="W21" i="1"/>
  <c r="AD21" i="1"/>
  <c r="AK21" i="1"/>
  <c r="AR21" i="1"/>
  <c r="AY21" i="1"/>
  <c r="BC21" i="1"/>
  <c r="BD21" i="1"/>
  <c r="BE21" i="1"/>
  <c r="BF21" i="1"/>
  <c r="BG21" i="1"/>
  <c r="BA21" i="1" l="1"/>
  <c r="AK29" i="1"/>
  <c r="AD47" i="1"/>
  <c r="BG47" i="1"/>
  <c r="BF47" i="1"/>
  <c r="BE47" i="1"/>
  <c r="BD47" i="1"/>
  <c r="BC47" i="1"/>
  <c r="BC45" i="1"/>
  <c r="BD45" i="1"/>
  <c r="BE45" i="1"/>
  <c r="BF45" i="1"/>
  <c r="BG45" i="1"/>
  <c r="BG44" i="1"/>
  <c r="BF44" i="1"/>
  <c r="BE44" i="1"/>
  <c r="BD44" i="1"/>
  <c r="BC44" i="1"/>
  <c r="BC32" i="1"/>
  <c r="BD32" i="1"/>
  <c r="BE32" i="1"/>
  <c r="BF32" i="1"/>
  <c r="BG32" i="1"/>
  <c r="BC33" i="1"/>
  <c r="BD33" i="1"/>
  <c r="BE33" i="1"/>
  <c r="BF33" i="1"/>
  <c r="BG33" i="1"/>
  <c r="BC34" i="1"/>
  <c r="BD34" i="1"/>
  <c r="BE34" i="1"/>
  <c r="BF34" i="1"/>
  <c r="BG34" i="1"/>
  <c r="BC35" i="1"/>
  <c r="BD35" i="1"/>
  <c r="BE35" i="1"/>
  <c r="BF35" i="1"/>
  <c r="BG35" i="1"/>
  <c r="BC36" i="1"/>
  <c r="BD36" i="1"/>
  <c r="BE36" i="1"/>
  <c r="BF36" i="1"/>
  <c r="BG36" i="1"/>
  <c r="BC38" i="1"/>
  <c r="BD38" i="1"/>
  <c r="BE38" i="1"/>
  <c r="BF38" i="1"/>
  <c r="BG38" i="1"/>
  <c r="BC39" i="1"/>
  <c r="BD39" i="1"/>
  <c r="BE39" i="1"/>
  <c r="BF39" i="1"/>
  <c r="BG39" i="1"/>
  <c r="BC40" i="1"/>
  <c r="BD40" i="1"/>
  <c r="BE40" i="1"/>
  <c r="BF40" i="1"/>
  <c r="BG40" i="1"/>
  <c r="BC41" i="1"/>
  <c r="BD41" i="1"/>
  <c r="BE41" i="1"/>
  <c r="BF41" i="1"/>
  <c r="BG41" i="1"/>
  <c r="BC42" i="1"/>
  <c r="BD42" i="1"/>
  <c r="BE42" i="1"/>
  <c r="BF42" i="1"/>
  <c r="BG42" i="1"/>
  <c r="BG31" i="1"/>
  <c r="BF31" i="1"/>
  <c r="BE31" i="1"/>
  <c r="BD31" i="1"/>
  <c r="BC31" i="1"/>
  <c r="BC28" i="1"/>
  <c r="BD28" i="1"/>
  <c r="BE28" i="1"/>
  <c r="BF28" i="1"/>
  <c r="BG28" i="1"/>
  <c r="BC29" i="1"/>
  <c r="BD29" i="1"/>
  <c r="BE29" i="1"/>
  <c r="BF29" i="1"/>
  <c r="BG29" i="1"/>
  <c r="BG27" i="1"/>
  <c r="BF27" i="1"/>
  <c r="BE27" i="1"/>
  <c r="BD27" i="1"/>
  <c r="BC27" i="1"/>
  <c r="BC22" i="1"/>
  <c r="BD22" i="1"/>
  <c r="BE22" i="1"/>
  <c r="BF22" i="1"/>
  <c r="BG22" i="1"/>
  <c r="BC23" i="1"/>
  <c r="BD23" i="1"/>
  <c r="BE23" i="1"/>
  <c r="BF23" i="1"/>
  <c r="BG23" i="1"/>
  <c r="BC24" i="1"/>
  <c r="BD24" i="1"/>
  <c r="BE24" i="1"/>
  <c r="BF24" i="1"/>
  <c r="BG24" i="1"/>
  <c r="BC25" i="1"/>
  <c r="BD25" i="1"/>
  <c r="BE25" i="1"/>
  <c r="BF25" i="1"/>
  <c r="BG25" i="1"/>
  <c r="BG19" i="1"/>
  <c r="BF19" i="1"/>
  <c r="BE19" i="1"/>
  <c r="BD19" i="1"/>
  <c r="BC19" i="1"/>
  <c r="BC16" i="1"/>
  <c r="BD16" i="1"/>
  <c r="BE16" i="1"/>
  <c r="BF16" i="1"/>
  <c r="BG16" i="1"/>
  <c r="BC17" i="1"/>
  <c r="BD17" i="1"/>
  <c r="BE17" i="1"/>
  <c r="BF17" i="1"/>
  <c r="BG17" i="1"/>
  <c r="BG15" i="1"/>
  <c r="BF15" i="1"/>
  <c r="BE15" i="1"/>
  <c r="BD15" i="1"/>
  <c r="BC15" i="1"/>
  <c r="BC8" i="1"/>
  <c r="BD8" i="1"/>
  <c r="BE8" i="1"/>
  <c r="BF8" i="1"/>
  <c r="BG8" i="1"/>
  <c r="BC9" i="1"/>
  <c r="BD9" i="1"/>
  <c r="BE9" i="1"/>
  <c r="BF9" i="1"/>
  <c r="BG9" i="1"/>
  <c r="BC10" i="1"/>
  <c r="BD10" i="1"/>
  <c r="BE10" i="1"/>
  <c r="BF10" i="1"/>
  <c r="BG10" i="1"/>
  <c r="BC11" i="1"/>
  <c r="BD11" i="1"/>
  <c r="BE11" i="1"/>
  <c r="BF11" i="1"/>
  <c r="BG11" i="1"/>
  <c r="BC12" i="1"/>
  <c r="BD12" i="1"/>
  <c r="BE12" i="1"/>
  <c r="BF12" i="1"/>
  <c r="BG12" i="1"/>
  <c r="BC13" i="1"/>
  <c r="BD13" i="1"/>
  <c r="BE13" i="1"/>
  <c r="BF13" i="1"/>
  <c r="BG13" i="1"/>
  <c r="BD7" i="1"/>
  <c r="BE7" i="1"/>
  <c r="BF7" i="1"/>
  <c r="BG7" i="1"/>
  <c r="BC7" i="1"/>
  <c r="AY45" i="1"/>
  <c r="AY39" i="1"/>
  <c r="AY40" i="1"/>
  <c r="AY41" i="1"/>
  <c r="AY42" i="1"/>
  <c r="AY32" i="1"/>
  <c r="AY33" i="1"/>
  <c r="AY34" i="1"/>
  <c r="AY35" i="1"/>
  <c r="AY36" i="1"/>
  <c r="AY28" i="1"/>
  <c r="AY29" i="1"/>
  <c r="AY22" i="1"/>
  <c r="AY23" i="1"/>
  <c r="AY24" i="1"/>
  <c r="AY25" i="1"/>
  <c r="AY16" i="1"/>
  <c r="AY17" i="1"/>
  <c r="AY47" i="1"/>
  <c r="AY44" i="1"/>
  <c r="AY38" i="1"/>
  <c r="AY31" i="1"/>
  <c r="AY27" i="1"/>
  <c r="AY19" i="1"/>
  <c r="AY15" i="1"/>
  <c r="AY9" i="1"/>
  <c r="AY10" i="1"/>
  <c r="AY11" i="1"/>
  <c r="AY12" i="1"/>
  <c r="AY13" i="1"/>
  <c r="AY8" i="1"/>
  <c r="AR8" i="1"/>
  <c r="AY7" i="1"/>
  <c r="AR11" i="1"/>
  <c r="AK11" i="1"/>
  <c r="AD11" i="1"/>
  <c r="W11" i="1"/>
  <c r="W10" i="1"/>
  <c r="P11" i="1"/>
  <c r="BC48" i="1" l="1"/>
  <c r="BF48" i="1"/>
  <c r="BD48" i="1"/>
  <c r="BG48" i="1"/>
  <c r="BB48" i="1"/>
  <c r="BE48" i="1"/>
  <c r="BA11" i="1"/>
  <c r="AK22" i="1"/>
  <c r="AK23" i="1"/>
  <c r="AK24" i="1"/>
  <c r="AK25" i="1"/>
  <c r="AK32" i="1"/>
  <c r="AK33" i="1"/>
  <c r="AK34" i="1"/>
  <c r="AK35" i="1"/>
  <c r="AK36" i="1"/>
  <c r="AK39" i="1"/>
  <c r="AK40" i="1"/>
  <c r="AK41" i="1"/>
  <c r="AK42" i="1"/>
  <c r="AK44" i="1"/>
  <c r="AK38" i="1"/>
  <c r="AK31" i="1"/>
  <c r="AK28" i="1"/>
  <c r="AK27" i="1"/>
  <c r="AK19" i="1"/>
  <c r="AK16" i="1"/>
  <c r="AK17" i="1"/>
  <c r="AK15" i="1"/>
  <c r="AD16" i="1"/>
  <c r="AD17" i="1"/>
  <c r="AK8" i="1"/>
  <c r="AK9" i="1"/>
  <c r="AK10" i="1"/>
  <c r="AK12" i="1"/>
  <c r="AK13" i="1"/>
  <c r="AR45" i="1"/>
  <c r="AR39" i="1"/>
  <c r="AR40" i="1"/>
  <c r="AR41" i="1"/>
  <c r="AR42" i="1"/>
  <c r="AR32" i="1"/>
  <c r="AR33" i="1"/>
  <c r="AR34" i="1"/>
  <c r="AR35" i="1"/>
  <c r="AR36" i="1"/>
  <c r="AR28" i="1"/>
  <c r="AR29" i="1"/>
  <c r="AR22" i="1"/>
  <c r="AR23" i="1"/>
  <c r="AR24" i="1"/>
  <c r="AR25" i="1"/>
  <c r="AR47" i="1"/>
  <c r="AR44" i="1"/>
  <c r="AR38" i="1"/>
  <c r="AR31" i="1"/>
  <c r="AR27" i="1"/>
  <c r="AR19" i="1"/>
  <c r="AR16" i="1"/>
  <c r="AR17" i="1"/>
  <c r="AR9" i="1"/>
  <c r="AR10" i="1"/>
  <c r="AR12" i="1"/>
  <c r="AR13" i="1"/>
  <c r="AD9" i="1"/>
  <c r="AD10" i="1"/>
  <c r="AD12" i="1"/>
  <c r="AD13" i="1"/>
  <c r="AD8" i="1"/>
  <c r="AR15" i="1"/>
  <c r="AD15" i="1"/>
  <c r="AD22" i="1"/>
  <c r="AD23" i="1"/>
  <c r="AD24" i="1"/>
  <c r="AD25" i="1"/>
  <c r="AD27" i="1"/>
  <c r="AD28" i="1"/>
  <c r="AD29" i="1"/>
  <c r="AD19" i="1"/>
  <c r="AD32" i="1"/>
  <c r="AD33" i="1"/>
  <c r="AD34" i="1"/>
  <c r="AD35" i="1"/>
  <c r="AD36" i="1"/>
  <c r="AD31" i="1"/>
  <c r="AD38" i="1"/>
  <c r="AD39" i="1"/>
  <c r="AD40" i="1"/>
  <c r="AD41" i="1"/>
  <c r="AK45" i="1"/>
  <c r="AK47" i="1"/>
  <c r="W47" i="1"/>
  <c r="AD45" i="1"/>
  <c r="W45" i="1"/>
  <c r="P45" i="1"/>
  <c r="AD44" i="1"/>
  <c r="AD42" i="1"/>
  <c r="W44" i="1"/>
  <c r="W32" i="1"/>
  <c r="W33" i="1"/>
  <c r="W34" i="1"/>
  <c r="W35" i="1"/>
  <c r="W36" i="1"/>
  <c r="W38" i="1"/>
  <c r="W39" i="1"/>
  <c r="W40" i="1"/>
  <c r="W41" i="1"/>
  <c r="W42" i="1"/>
  <c r="W31" i="1"/>
  <c r="W28" i="1"/>
  <c r="W29" i="1"/>
  <c r="W27" i="1"/>
  <c r="W25" i="1"/>
  <c r="W24" i="1"/>
  <c r="W23" i="1"/>
  <c r="W22" i="1"/>
  <c r="W19" i="1"/>
  <c r="W17" i="1"/>
  <c r="W16" i="1"/>
  <c r="W15" i="1"/>
  <c r="W13" i="1"/>
  <c r="W12" i="1"/>
  <c r="W9" i="1"/>
  <c r="W8" i="1"/>
  <c r="BP49" i="1" l="1"/>
  <c r="BP50" i="1" s="1"/>
  <c r="BA45" i="1"/>
  <c r="AD7" i="1"/>
  <c r="AR7" i="1"/>
  <c r="AK7" i="1"/>
  <c r="W7" i="1"/>
  <c r="P16" i="1"/>
  <c r="BA16" i="1" s="1"/>
  <c r="P8" i="1"/>
  <c r="BA8" i="1" s="1"/>
  <c r="P9" i="1"/>
  <c r="BA9" i="1" s="1"/>
  <c r="P10" i="1"/>
  <c r="BA10" i="1" s="1"/>
  <c r="P13" i="1"/>
  <c r="BA13" i="1" s="1"/>
  <c r="P15" i="1"/>
  <c r="BA15" i="1" s="1"/>
  <c r="P17" i="1"/>
  <c r="BA17" i="1" s="1"/>
  <c r="P19" i="1"/>
  <c r="BA19" i="1" s="1"/>
  <c r="BA50" i="1" s="1"/>
  <c r="P22" i="1"/>
  <c r="BA22" i="1" s="1"/>
  <c r="P23" i="1"/>
  <c r="BA23" i="1" s="1"/>
  <c r="P24" i="1"/>
  <c r="BA24" i="1" s="1"/>
  <c r="P25" i="1"/>
  <c r="BA25" i="1" s="1"/>
  <c r="P27" i="1"/>
  <c r="BA27" i="1" s="1"/>
  <c r="P28" i="1"/>
  <c r="BA28" i="1" s="1"/>
  <c r="P29" i="1"/>
  <c r="BA29" i="1" s="1"/>
  <c r="P31" i="1"/>
  <c r="BA31" i="1" s="1"/>
  <c r="P32" i="1"/>
  <c r="BA32" i="1" s="1"/>
  <c r="P33" i="1"/>
  <c r="BA33" i="1" s="1"/>
  <c r="P34" i="1"/>
  <c r="BA34" i="1" s="1"/>
  <c r="P36" i="1"/>
  <c r="BA36" i="1" s="1"/>
  <c r="P38" i="1"/>
  <c r="BA38" i="1" s="1"/>
  <c r="P39" i="1"/>
  <c r="BA39" i="1" s="1"/>
  <c r="P40" i="1"/>
  <c r="BA40" i="1" s="1"/>
  <c r="P41" i="1"/>
  <c r="BA41" i="1" s="1"/>
  <c r="P42" i="1"/>
  <c r="BA42" i="1" s="1"/>
  <c r="P44" i="1"/>
  <c r="BA44" i="1" s="1"/>
  <c r="P47" i="1"/>
  <c r="BA47" i="1" s="1"/>
  <c r="P35" i="1"/>
  <c r="BA35" i="1" s="1"/>
  <c r="P12" i="1"/>
  <c r="BA12" i="1" s="1"/>
  <c r="BA7" i="1" l="1"/>
  <c r="BA48" i="1" s="1"/>
</calcChain>
</file>

<file path=xl/sharedStrings.xml><?xml version="1.0" encoding="utf-8"?>
<sst xmlns="http://schemas.openxmlformats.org/spreadsheetml/2006/main" count="436" uniqueCount="333">
  <si>
    <t xml:space="preserve">Name </t>
  </si>
  <si>
    <t>Country</t>
  </si>
  <si>
    <t>Category</t>
  </si>
  <si>
    <t>Title of video</t>
  </si>
  <si>
    <t>Overall quality of video (video/audio/subtitles) (1-5)</t>
  </si>
  <si>
    <t>J1</t>
  </si>
  <si>
    <t>J2</t>
  </si>
  <si>
    <t>J3</t>
  </si>
  <si>
    <t>J4</t>
  </si>
  <si>
    <t>J5</t>
  </si>
  <si>
    <t>Expected social impact value on communities   (1-10)</t>
  </si>
  <si>
    <t>Degree of relevance for future needs and promotion of the Vetiver System              (1-10)</t>
  </si>
  <si>
    <t>Expected technical impact value                           (1-10)</t>
  </si>
  <si>
    <t>Degree of innovation       (1-5)</t>
  </si>
  <si>
    <t>Jane Wegesa Fraser</t>
  </si>
  <si>
    <t>Kenya</t>
  </si>
  <si>
    <t>Community</t>
  </si>
  <si>
    <t>Total</t>
  </si>
  <si>
    <t>Disaster Mitigation</t>
  </si>
  <si>
    <t>Video length - minutes</t>
  </si>
  <si>
    <t>The Office of Royal Development Projects Board (ORDPB) of Thailand</t>
  </si>
  <si>
    <t>and</t>
  </si>
  <si>
    <t>The Vetiver Network International (TVNI)</t>
  </si>
  <si>
    <t>A Short Video Competition</t>
  </si>
  <si>
    <t>Vetiver System - A Climate Smart Technology</t>
  </si>
  <si>
    <t>At a time when the impact of climate change is having a dramatic effect on countries and their</t>
  </si>
  <si>
    <r>
      <t>peoples</t>
    </r>
    <r>
      <rPr>
        <b/>
        <i/>
        <sz val="13"/>
        <color rgb="FF000000"/>
        <rFont val="SimSun"/>
      </rPr>
      <t>，</t>
    </r>
    <r>
      <rPr>
        <b/>
        <i/>
        <sz val="12"/>
        <color rgb="FF000000"/>
        <rFont val="Times New Roman"/>
        <family val="1"/>
      </rPr>
      <t>The Office of Royal Development Projects Board (ORDPB) of Thailand and The</t>
    </r>
  </si>
  <si>
    <t>Vetiver Network International (TVNI) announces a competition for the production of short</t>
  </si>
  <si>
    <t>videos that demonstrate the importance of the Vetiver Grass Technology (VGT) and its many</t>
  </si>
  <si>
    <t>different applications as a Climate Smart Technology supporting the mitigation of critical</t>
  </si>
  <si>
    <r>
      <t xml:space="preserve">issues relating to soil and water. In addition to cash awards, a </t>
    </r>
    <r>
      <rPr>
        <b/>
        <i/>
        <sz val="12"/>
        <color rgb="FFE36C09"/>
        <rFont val="Times New Roman"/>
        <family val="1"/>
      </rPr>
      <t>special award from HRH</t>
    </r>
  </si>
  <si>
    <t>Princess Maha Chakri Sirindhorn of Thailand will be presented to the overall winner.</t>
  </si>
  <si>
    <r>
      <t>1.</t>
    </r>
    <r>
      <rPr>
        <b/>
        <sz val="7"/>
        <color rgb="FF000000"/>
        <rFont val="Times New Roman"/>
        <family val="1"/>
      </rPr>
      <t xml:space="preserve">     </t>
    </r>
    <r>
      <rPr>
        <b/>
        <sz val="12"/>
        <color rgb="FF000000"/>
        <rFont val="Times New Roman"/>
        <family val="1"/>
      </rPr>
      <t xml:space="preserve">Purpose: </t>
    </r>
    <r>
      <rPr>
        <sz val="12"/>
        <color rgb="FF000000"/>
        <rFont val="Times New Roman"/>
        <family val="1"/>
      </rPr>
      <t>To demonstrate the importance, development, application, promotion, and dissemination of the Vetiver System - especially as relevant for enhancing community resilience and adaption to increasingly comm on, extreme weather events and changing climate - through an appropriately focused short video.</t>
    </r>
  </si>
  <si>
    <r>
      <t>2.</t>
    </r>
    <r>
      <rPr>
        <b/>
        <sz val="7"/>
        <color rgb="FF000000"/>
        <rFont val="Times New Roman"/>
        <family val="1"/>
      </rPr>
      <t xml:space="preserve">     </t>
    </r>
    <r>
      <rPr>
        <b/>
        <sz val="12"/>
        <color rgb="FF000000"/>
        <rFont val="Times New Roman"/>
        <family val="1"/>
      </rPr>
      <t xml:space="preserve">Competition content: </t>
    </r>
    <r>
      <rPr>
        <sz val="12"/>
        <color rgb="FF000000"/>
        <rFont val="Times New Roman"/>
        <family val="1"/>
      </rPr>
      <t xml:space="preserve">Restricted to short videos (2-7 minutes) about the Vetiver System, (Note good short videos will most likely be judged better than longer ones). Videos must be newly created (existing, published videos are not accepted). Videos comprising of video and audio supplemented, where appropriate, with photos. </t>
    </r>
    <r>
      <rPr>
        <b/>
        <sz val="12"/>
        <color rgb="FF000000"/>
        <rFont val="Times New Roman"/>
        <family val="1"/>
      </rPr>
      <t>The videos do not have to be professionally made</t>
    </r>
    <r>
      <rPr>
        <sz val="12"/>
        <color rgb="FF000000"/>
        <rFont val="Times New Roman"/>
        <family val="1"/>
      </rPr>
      <t>. “Home” videos are acceptable and are encouraged - it's the message, and how it is presented that counts!</t>
    </r>
  </si>
  <si>
    <r>
      <t>3.</t>
    </r>
    <r>
      <rPr>
        <b/>
        <sz val="7"/>
        <color rgb="FF000000"/>
        <rFont val="Times New Roman"/>
        <family val="1"/>
      </rPr>
      <t xml:space="preserve">     </t>
    </r>
    <r>
      <rPr>
        <b/>
        <sz val="12"/>
        <color rgb="FF000000"/>
        <rFont val="Times New Roman"/>
        <family val="1"/>
      </rPr>
      <t xml:space="preserve">Language: </t>
    </r>
    <r>
      <rPr>
        <sz val="12"/>
        <color rgb="FF000000"/>
        <rFont val="Times New Roman"/>
        <family val="1"/>
      </rPr>
      <t>preferably English. Other languages are accepted, but must have English subtitles that adequately summarize the audio and describe the content.</t>
    </r>
  </si>
  <si>
    <r>
      <t>4.</t>
    </r>
    <r>
      <rPr>
        <b/>
        <sz val="7"/>
        <color rgb="FF000000"/>
        <rFont val="Times New Roman"/>
        <family val="1"/>
      </rPr>
      <t xml:space="preserve">     </t>
    </r>
    <r>
      <rPr>
        <b/>
        <sz val="12"/>
        <color rgb="FF000000"/>
        <rFont val="Times New Roman"/>
        <family val="1"/>
      </rPr>
      <t xml:space="preserve">Time schedule: </t>
    </r>
    <r>
      <rPr>
        <sz val="12"/>
        <color rgb="FF000000"/>
        <rFont val="Times New Roman"/>
        <family val="1"/>
      </rPr>
      <t xml:space="preserve">All videos, together with an application form - attached, should be electronically delivered to </t>
    </r>
    <r>
      <rPr>
        <b/>
        <i/>
        <sz val="12"/>
        <color rgb="FF000000"/>
        <rFont val="Times New Roman"/>
        <family val="1"/>
      </rPr>
      <t xml:space="preserve">Office of Royal Development Projects Board (ORDPB) </t>
    </r>
    <r>
      <rPr>
        <sz val="12"/>
        <color rgb="FFFF0000"/>
        <rFont val="Times New Roman"/>
        <family val="1"/>
      </rPr>
      <t>vetivervideo@gmail.com</t>
    </r>
    <r>
      <rPr>
        <sz val="12"/>
        <color rgb="FF000000"/>
        <rFont val="Times New Roman"/>
        <family val="1"/>
      </rPr>
      <t>-using file transfer systems such as Dropbox - no later than October 31, 2022.</t>
    </r>
  </si>
  <si>
    <r>
      <t>5.</t>
    </r>
    <r>
      <rPr>
        <b/>
        <sz val="7"/>
        <color rgb="FF000000"/>
        <rFont val="Times New Roman"/>
        <family val="1"/>
      </rPr>
      <t xml:space="preserve">     </t>
    </r>
    <r>
      <rPr>
        <b/>
        <sz val="12"/>
        <color rgb="FF000000"/>
        <rFont val="Times New Roman"/>
        <family val="1"/>
      </rPr>
      <t xml:space="preserve">Video evaluation and judging. </t>
    </r>
    <r>
      <rPr>
        <sz val="12"/>
        <color rgb="FF000000"/>
        <rFont val="Times New Roman"/>
        <family val="1"/>
      </rPr>
      <t>A panel of five judges will be invited by ORDPB and TVNI to evaluate the submitted video entries. Evaluation (maximum of 50 points) will be based on:</t>
    </r>
  </si>
  <si>
    <r>
      <t>a.</t>
    </r>
    <r>
      <rPr>
        <sz val="7"/>
        <color rgb="FF000000"/>
        <rFont val="Times New Roman"/>
        <family val="1"/>
      </rPr>
      <t xml:space="preserve">    </t>
    </r>
    <r>
      <rPr>
        <sz val="12"/>
        <color rgb="FF000000"/>
        <rFont val="Times New Roman"/>
        <family val="1"/>
      </rPr>
      <t>content value/validity (1-10)</t>
    </r>
  </si>
  <si>
    <r>
      <t>b.</t>
    </r>
    <r>
      <rPr>
        <sz val="7"/>
        <color rgb="FF000000"/>
        <rFont val="Times New Roman"/>
        <family val="1"/>
      </rPr>
      <t xml:space="preserve">     </t>
    </r>
    <r>
      <rPr>
        <sz val="12"/>
        <color rgb="FF000000"/>
        <rFont val="Times New Roman"/>
        <family val="1"/>
      </rPr>
      <t>degree of relevance for future needs and promotion of the Vetiver System (1-10)</t>
    </r>
  </si>
  <si>
    <r>
      <t>c.</t>
    </r>
    <r>
      <rPr>
        <sz val="7"/>
        <color rgb="FF000000"/>
        <rFont val="Times New Roman"/>
        <family val="1"/>
      </rPr>
      <t xml:space="preserve">     </t>
    </r>
    <r>
      <rPr>
        <sz val="12"/>
        <color rgb="FF000000"/>
        <rFont val="Times New Roman"/>
        <family val="1"/>
      </rPr>
      <t>expected technical impact value (1-10)</t>
    </r>
  </si>
  <si>
    <r>
      <t>d.</t>
    </r>
    <r>
      <rPr>
        <sz val="7"/>
        <color rgb="FF000000"/>
        <rFont val="Times New Roman"/>
        <family val="1"/>
      </rPr>
      <t xml:space="preserve">     </t>
    </r>
    <r>
      <rPr>
        <sz val="12"/>
        <color rgb="FF000000"/>
        <rFont val="Times New Roman"/>
        <family val="1"/>
      </rPr>
      <t>expected social impact value on communities (1-10)</t>
    </r>
  </si>
  <si>
    <r>
      <t>e.</t>
    </r>
    <r>
      <rPr>
        <sz val="7"/>
        <color rgb="FF000000"/>
        <rFont val="Times New Roman"/>
        <family val="1"/>
      </rPr>
      <t xml:space="preserve">     </t>
    </r>
    <r>
      <rPr>
        <sz val="12"/>
        <color rgb="FF000000"/>
        <rFont val="Times New Roman"/>
        <family val="1"/>
      </rPr>
      <t>degree of innovation (1-5)</t>
    </r>
  </si>
  <si>
    <r>
      <t>f.</t>
    </r>
    <r>
      <rPr>
        <sz val="7"/>
        <color rgb="FF000000"/>
        <rFont val="Times New Roman"/>
        <family val="1"/>
      </rPr>
      <t xml:space="preserve">      </t>
    </r>
    <r>
      <rPr>
        <sz val="12"/>
        <color rgb="FF000000"/>
        <rFont val="Times New Roman"/>
        <family val="1"/>
      </rPr>
      <t>overall quality of video (video/audio/subtitles) (1-5)</t>
    </r>
  </si>
  <si>
    <r>
      <t>5.</t>
    </r>
    <r>
      <rPr>
        <b/>
        <sz val="7"/>
        <color rgb="FF000000"/>
        <rFont val="Times New Roman"/>
        <family val="1"/>
      </rPr>
      <t xml:space="preserve">      </t>
    </r>
    <r>
      <rPr>
        <b/>
        <sz val="12"/>
        <color rgb="FF000000"/>
        <rFont val="Times New Roman"/>
        <family val="1"/>
      </rPr>
      <t>Awards:</t>
    </r>
  </si>
  <si>
    <t>A video can only be awarded one prize. All entrants will receive a certificate of participation. Prize winners will receive a cash award and a certificate. All participants will have their videos published on TVNI's YouTube Channel, and will receive copies of the prize-winning videos via file transfer protocols such as Dropbox or SD disc</t>
  </si>
  <si>
    <t>The prizes, totaling US$ 8,000, will be awarded for vetiver videos as follows:</t>
  </si>
  <si>
    <t>Best overall video with considered maximum promotional impact - $1,000</t>
  </si>
  <si>
    <t>Community/social related videos (2) - $500</t>
  </si>
  <si>
    <t>Soil and Water Conservation videos (2) - $500</t>
  </si>
  <si>
    <t>Agricultural related videos (2) - $500</t>
  </si>
  <si>
    <t>Infrastructure related videos (2) - $500</t>
  </si>
  <si>
    <t>Phytoremedial/water quality related videos (2) - $500</t>
  </si>
  <si>
    <t>Disaster mitigation related videos (2) - $500</t>
  </si>
  <si>
    <t>Other Uses of Vetiver (2) - $500</t>
  </si>
  <si>
    <r>
      <t>7.</t>
    </r>
    <r>
      <rPr>
        <b/>
        <sz val="7"/>
        <color rgb="FF000000"/>
        <rFont val="Times New Roman"/>
        <family val="1"/>
      </rPr>
      <t xml:space="preserve">       </t>
    </r>
    <r>
      <rPr>
        <b/>
        <sz val="12"/>
        <color rgb="FF000000"/>
        <rFont val="Times New Roman"/>
        <family val="1"/>
      </rPr>
      <t xml:space="preserve">Updates: </t>
    </r>
    <r>
      <rPr>
        <sz val="12"/>
        <color rgb="FF000000"/>
        <rFont val="Times New Roman"/>
        <family val="1"/>
      </rPr>
      <t>This notice will be updated from time to time announcing possible new and additional awards, event scheduling, and any administrative changes that might involve the submission of your video.</t>
    </r>
  </si>
  <si>
    <r>
      <t>8.</t>
    </r>
    <r>
      <rPr>
        <b/>
        <sz val="7"/>
        <color rgb="FF000000"/>
        <rFont val="Times New Roman"/>
        <family val="1"/>
      </rPr>
      <t xml:space="preserve">       </t>
    </r>
    <r>
      <rPr>
        <b/>
        <sz val="12"/>
        <color rgb="FF000000"/>
        <rFont val="Times New Roman"/>
        <family val="1"/>
      </rPr>
      <t>Attached Entry Form</t>
    </r>
    <r>
      <rPr>
        <sz val="12"/>
        <color rgb="FF000000"/>
        <rFont val="Times New Roman"/>
        <family val="1"/>
      </rPr>
      <t xml:space="preserve">. If you intend participating </t>
    </r>
    <r>
      <rPr>
        <b/>
        <sz val="12"/>
        <color rgb="FF000000"/>
        <rFont val="Times New Roman"/>
        <family val="1"/>
      </rPr>
      <t xml:space="preserve">PART 1 </t>
    </r>
    <r>
      <rPr>
        <sz val="12"/>
        <color rgb="FF000000"/>
        <rFont val="Times New Roman"/>
        <family val="1"/>
      </rPr>
      <t xml:space="preserve">must be completed and emailed to </t>
    </r>
    <r>
      <rPr>
        <sz val="12"/>
        <color rgb="FFFF0000"/>
        <rFont val="Times New Roman"/>
        <family val="1"/>
      </rPr>
      <t xml:space="preserve">vetivervideo@gmail.com </t>
    </r>
    <r>
      <rPr>
        <sz val="12"/>
        <color rgb="FF000000"/>
        <rFont val="Times New Roman"/>
        <family val="1"/>
      </rPr>
      <t xml:space="preserve">at the time you decide to participate in the competition so that the organizers are alerted to your intention to compete, and to ensure that you receive updates (see 7 above). </t>
    </r>
    <r>
      <rPr>
        <b/>
        <sz val="12"/>
        <color rgb="FF000000"/>
        <rFont val="Times New Roman"/>
        <family val="1"/>
      </rPr>
      <t xml:space="preserve">PART 2 </t>
    </r>
    <r>
      <rPr>
        <sz val="12"/>
        <color rgb="FF000000"/>
        <rFont val="Times New Roman"/>
        <family val="1"/>
      </rPr>
      <t xml:space="preserve">must be completed and returned to </t>
    </r>
    <r>
      <rPr>
        <sz val="12"/>
        <color rgb="FFFF0000"/>
        <rFont val="Times New Roman"/>
        <family val="1"/>
      </rPr>
      <t xml:space="preserve">vetivervideo@gmail.com </t>
    </r>
    <r>
      <rPr>
        <sz val="12"/>
        <color rgb="FF000000"/>
        <rFont val="Times New Roman"/>
        <family val="1"/>
      </rPr>
      <t xml:space="preserve">with a copy of </t>
    </r>
    <r>
      <rPr>
        <b/>
        <sz val="12"/>
        <color rgb="FF000000"/>
        <rFont val="Times New Roman"/>
        <family val="1"/>
      </rPr>
      <t>PART 1 at the time that you submit the video - no later than October31 2022.</t>
    </r>
  </si>
  <si>
    <r>
      <t>9.</t>
    </r>
    <r>
      <rPr>
        <b/>
        <sz val="7"/>
        <color rgb="FF000000"/>
        <rFont val="Times New Roman"/>
        <family val="1"/>
      </rPr>
      <t xml:space="preserve">      </t>
    </r>
    <r>
      <rPr>
        <b/>
        <sz val="12"/>
        <color rgb="FF000000"/>
        <rFont val="Times New Roman"/>
        <family val="1"/>
      </rPr>
      <t xml:space="preserve">Administration: </t>
    </r>
    <r>
      <rPr>
        <sz val="12"/>
        <color rgb="FF000000"/>
        <rFont val="Times New Roman"/>
        <family val="1"/>
      </rPr>
      <t>ORDPB will take the lead for organizing the competition with close support and collaboration with TVNI</t>
    </r>
  </si>
  <si>
    <t>9. QUESTIONS. If you have any questions please submit them to vetivervideo@gmail.com.</t>
  </si>
  <si>
    <t>We look forward to your participation.</t>
  </si>
  <si>
    <t>Nongpun Meechuen and Dick Grimshaw</t>
  </si>
  <si>
    <t>On behalf of ORDPB and TVNI</t>
  </si>
  <si>
    <t>March 18 2022</t>
  </si>
  <si>
    <t xml:space="preserve">GRAND TOTAL POINTS </t>
  </si>
  <si>
    <t>Judge's totals</t>
  </si>
  <si>
    <t>Costa Rica</t>
  </si>
  <si>
    <t>Myanmar</t>
  </si>
  <si>
    <t>jbwegz68@gmail.com</t>
  </si>
  <si>
    <t>Leta Hailu</t>
  </si>
  <si>
    <t>lalahailu@gmail.com</t>
  </si>
  <si>
    <t>Ethiopia</t>
  </si>
  <si>
    <t>Vetiver System for Gully Erosion Rehabilitation</t>
  </si>
  <si>
    <t>3.11 mins</t>
  </si>
  <si>
    <t>PR China</t>
  </si>
  <si>
    <t>7 mins</t>
  </si>
  <si>
    <t>Piet Gustaaf Sabbe</t>
  </si>
  <si>
    <t>vetiver.consult.ecuador@gmail.com</t>
  </si>
  <si>
    <t>Ecuador</t>
  </si>
  <si>
    <t>Vetiver on Contour Lines in Your Farm and in the Landscape</t>
  </si>
  <si>
    <t>6.45 mins</t>
  </si>
  <si>
    <t>Ngwainmbi Chia Simon</t>
  </si>
  <si>
    <t>ngsimonc@gmail.com</t>
  </si>
  <si>
    <t>Cameroon</t>
  </si>
  <si>
    <t>Water Conservation</t>
  </si>
  <si>
    <t>1.39 mins</t>
  </si>
  <si>
    <t>Vetivar Bi-Product</t>
  </si>
  <si>
    <t>2.04 mins</t>
  </si>
  <si>
    <t>Liyu Xu</t>
  </si>
  <si>
    <t>lyxu@issas.ac.cn</t>
  </si>
  <si>
    <t>3 mins</t>
  </si>
  <si>
    <t>Rafael Luque Mirabal</t>
  </si>
  <si>
    <t>vetiver.vzla@gmail.com</t>
  </si>
  <si>
    <t>Venezuela</t>
  </si>
  <si>
    <t>Estampa Verde</t>
  </si>
  <si>
    <t>antonio.carrillo.bolea@gmail.com</t>
  </si>
  <si>
    <t>Mexico</t>
  </si>
  <si>
    <t>Hanping Xia, Liyu Xu, Peng Wang</t>
  </si>
  <si>
    <t>xiahanp@scbg.ac.cn</t>
  </si>
  <si>
    <t>6.11 mins</t>
  </si>
  <si>
    <t>Iván Alexis Rangel Godoy</t>
  </si>
  <si>
    <t>profevetiver@gmail.com</t>
  </si>
  <si>
    <t>Columbia</t>
  </si>
  <si>
    <t>Teacher Vetiver</t>
  </si>
  <si>
    <t>4.23 mins</t>
  </si>
  <si>
    <t>Highland Research and Development Institute</t>
  </si>
  <si>
    <t>namtip_bow01@hotmail.com</t>
  </si>
  <si>
    <t>Planting Vetiver to Conserve the Soil and Adjusting Arable Land to Conserve Forests</t>
  </si>
  <si>
    <t>Thailand</t>
  </si>
  <si>
    <t>5.45 mins</t>
  </si>
  <si>
    <t>Izuchukwu Oscar Okafor</t>
  </si>
  <si>
    <t>okafor.izuchukwu910@gmail.com</t>
  </si>
  <si>
    <t>6.56 mins</t>
  </si>
  <si>
    <t>Nigeria</t>
  </si>
  <si>
    <t>Meechai Thongkum</t>
  </si>
  <si>
    <t>meechai101@gmail.com</t>
  </si>
  <si>
    <t>Planting Vetiver Grass for Soil and Water Conservation</t>
  </si>
  <si>
    <t>4.28 mins</t>
  </si>
  <si>
    <t>Amnat Charoen Land Development Station</t>
  </si>
  <si>
    <t>anc01@ldd.go.th</t>
  </si>
  <si>
    <t>Vetiver: the Living Wall for Conservation of Soil and Water</t>
  </si>
  <si>
    <t>3.44 mins</t>
  </si>
  <si>
    <t>Salvador Rosendo Ramirez Och</t>
  </si>
  <si>
    <t>vetiver.gt@gmail.com</t>
  </si>
  <si>
    <t>Guatemala</t>
  </si>
  <si>
    <t>Vetiver System for Disaster Mitigation</t>
  </si>
  <si>
    <t>2.27 mins</t>
  </si>
  <si>
    <t>Bunsita Sansila</t>
  </si>
  <si>
    <t>bunsita8349@gmail.com</t>
  </si>
  <si>
    <t>Vetiver Grass: A Climate Smart Plant</t>
  </si>
  <si>
    <t>4.20 mins</t>
  </si>
  <si>
    <t>Oswaldo Luque</t>
  </si>
  <si>
    <t>oluque1@gmail.com</t>
  </si>
  <si>
    <t>A New System for Water Treatment Method Using Vetiver Floating Platforms</t>
  </si>
  <si>
    <t>2.10 mins</t>
  </si>
  <si>
    <t>Vetiver System, and option for world agriculture development</t>
  </si>
  <si>
    <t>6.9 mins</t>
  </si>
  <si>
    <t>Salvador Ramirez</t>
  </si>
  <si>
    <t>Vetiver system protecting public and private infrastructure from landslides</t>
  </si>
  <si>
    <t>6.48 mins</t>
  </si>
  <si>
    <t>Marietta Isabel Landis</t>
  </si>
  <si>
    <t>landispanama@cwpanama.net</t>
  </si>
  <si>
    <t>Panama</t>
  </si>
  <si>
    <t>Sustainable Regeneration</t>
  </si>
  <si>
    <t>3.10 mins</t>
  </si>
  <si>
    <t>Prince Onyenwaku</t>
  </si>
  <si>
    <t>Princeonyenwaku@gmail.com</t>
  </si>
  <si>
    <t>State Nigeria</t>
  </si>
  <si>
    <t>The aesthetics of the vetiver system</t>
  </si>
  <si>
    <t>3.12 mins</t>
  </si>
  <si>
    <t>MyoMyoYee</t>
  </si>
  <si>
    <t>myomyoyee2018@gmail.com</t>
  </si>
  <si>
    <t>Community Mobilized</t>
  </si>
  <si>
    <t>1.14 mins</t>
  </si>
  <si>
    <t>Alois Kennerknecht/ ALKE</t>
  </si>
  <si>
    <t>ecoalke@gmail.com</t>
  </si>
  <si>
    <t>Peru</t>
  </si>
  <si>
    <t>Vetiver Grass: Community Use in Urban Areas</t>
  </si>
  <si>
    <t>Handicrafts</t>
  </si>
  <si>
    <t>Methodology Vetiver Handicrafts Projects in Venezuela</t>
  </si>
  <si>
    <t>4.53 mins</t>
  </si>
  <si>
    <t>Suwimon Puttajunyawong</t>
  </si>
  <si>
    <t>misssuwimon@gmail.com</t>
  </si>
  <si>
    <t>Vetiver Grass: Environment Conservation</t>
  </si>
  <si>
    <t>3.09 mins</t>
  </si>
  <si>
    <t>Wanchai Promsuwan</t>
  </si>
  <si>
    <t>Bannacom123@gmail.com</t>
  </si>
  <si>
    <t>2.34 mins</t>
  </si>
  <si>
    <t>Jonathan Barcant</t>
  </si>
  <si>
    <t>jcb.vetivertt@gmail.com</t>
  </si>
  <si>
    <t>Trinidad and Tobago</t>
  </si>
  <si>
    <t>ME-WE-GREEN: An Education &amp; Empowerment Programme for Climate Change Adaptation</t>
  </si>
  <si>
    <t>ME-WE-GREEN short public sensitization video</t>
  </si>
  <si>
    <t>T &amp; T short national sensitization video</t>
  </si>
  <si>
    <t>Grassroots 4LaVie Tobago</t>
  </si>
  <si>
    <t>30 sec</t>
  </si>
  <si>
    <t>45 sec</t>
  </si>
  <si>
    <t>Edwin Mariita</t>
  </si>
  <si>
    <t>edwin@opero-services.com</t>
  </si>
  <si>
    <t>Vetiver Latrine in Busia, Kenya</t>
  </si>
  <si>
    <t>4.30 mins</t>
  </si>
  <si>
    <t>Vetiver - Climate change</t>
  </si>
  <si>
    <t>Yorlene Cruz Chaves</t>
  </si>
  <si>
    <t>cruz.y@vetivercostarica.cor</t>
  </si>
  <si>
    <t>Vetiver dissemination in Costa Rica. Case Study-Hacienda Natura</t>
  </si>
  <si>
    <t>6.44 mins</t>
  </si>
  <si>
    <t>4.43 mins</t>
  </si>
  <si>
    <t>Degraded Land Reclamation using vetiver grass.</t>
  </si>
  <si>
    <t>Vetiver Biofilter System</t>
  </si>
  <si>
    <t>4.5 mins</t>
  </si>
  <si>
    <t>The Vetiver System and Keyline. A climate risk management tool for agriculture</t>
  </si>
  <si>
    <t>3.24 mins</t>
  </si>
  <si>
    <t>Link to Application form</t>
  </si>
  <si>
    <t>Link to video</t>
  </si>
  <si>
    <t xml:space="preserve">https://docs.google.com/document/d/1o7qqXP5G0z_TCzyK63K8WiBw4_xc01ig/edit?usp=sharing&amp;ouid=118095695801480226940&amp;rtpof=true&amp;sd=true      </t>
  </si>
  <si>
    <t>https://drive.google.com/file/d/1VGybInomh7QQBNPnNVn7yT0OcRv1dDrS/view?usp=sharing</t>
  </si>
  <si>
    <t xml:space="preserve">https://drive.google.com/file/d/18FN9kUljMPj1RtpCesSPEeINQbtnAeTs/view?usp=sharing     </t>
  </si>
  <si>
    <t xml:space="preserve">https://drive.google.com/file/d/19wA0GTxJE3Fp06213HxlimReJ-gMUyVl/view?usp=sharing </t>
  </si>
  <si>
    <t xml:space="preserve">https://drive.google.com/file/d/1xxMkUeIOVi7Uqn9Y2zqmSZeStEwNGIww/view?usp=sharing     </t>
  </si>
  <si>
    <t xml:space="preserve">https://drive.google.com/file/d/1LyboposmyY7is7_eZ8TGZ5F61_r0kpJX/view?usp=sharing  </t>
  </si>
  <si>
    <t>https://drive.google.com/file/d/172RpapH4Xgo0x4HBW2NYYdmIO4oSEfku/view?usp=sharing</t>
  </si>
  <si>
    <t>https://drive.google.com/file/d/1UYgWCVN7jodx7XLWcqgSFNz71N-KCYGu/view?usp=sharing</t>
  </si>
  <si>
    <t>https://drive.google.com/file/d/1OyYjuGMAjpD6azy_JIHzFvD5JyjT73EB/view?usp=sharing</t>
  </si>
  <si>
    <t>https://drive.google.com/file/d/1I43zoQeW2HJUq67h66euGjm2h7yZXD98/view?usp=sharing</t>
  </si>
  <si>
    <t>https://drive.google.com/file/d/1_ioTm2R8kgKmWPrUJAU5vQlssTtdy0xo/view?usp=sharing</t>
  </si>
  <si>
    <t>https://drive.google.com/file/d/1eGxwZY39sxwFMimzK2ljuQz49LyWq9OD/view?usp=sharing</t>
  </si>
  <si>
    <t xml:space="preserve">https://drive.google.com/file/d/1wCrgU7nPdtof2C4oPLmtNDSCectlrFAs/view?usp=sharing     </t>
  </si>
  <si>
    <t>https://drive.google.com/file/d/1gDOsuYSDN05H7b9hVWFJaR2Me3vXD8GC/view?usp=sharing</t>
  </si>
  <si>
    <t xml:space="preserve">https://drive.google.com/file/d/1-FSPH6dhwfcmL-qcJdW8E5fTadEOBjJN/view?usp=sharing    </t>
  </si>
  <si>
    <t>https://drive.google.com/file/d/1NV-xC7kosHxSNzUG_v92pqWcagbigam3/view?usp=sharing</t>
  </si>
  <si>
    <t xml:space="preserve">https://drive.google.com/file/d/1b-cDN94-XtulLDLSabxlab43tmxo4fDf/view?usp=sharing          </t>
  </si>
  <si>
    <t>https://drive.google.com/file/d/1BOQ268EjtbcYkgSh6LUY6pIvVaQWpnkn/view?usp=sharing</t>
  </si>
  <si>
    <t>https://drive.google.com/file/d/1OENvsf56tHPKFHLF8h_MKPr0-6hV7oPU/view?usp=sharing</t>
  </si>
  <si>
    <t>https://drive.google.com/file/d/1dzAv9b2NIZYiboVi7vfU1Ou8hjMob2iV/view?usp=sharing</t>
  </si>
  <si>
    <t xml:space="preserve">https://drive.google.com/file/d/1jmElA22dv8qlweZ36B1bDZ7pLOyAXCIt/view?usp=sharing   </t>
  </si>
  <si>
    <t>https://drive.google.com/file/d/1byzK2T28qhouJuJ92yulxGvW-31NUEZ_/view?usp=sharing</t>
  </si>
  <si>
    <t xml:space="preserve">https://docs.google.com/document/d/14TYOEgLZP-Y5JO4yeZDLPW1rD9twJy7l/edit?usp=sharing&amp;ouid=118095695801480226940&amp;rtpof=true&amp;sd=true             </t>
  </si>
  <si>
    <t>https://drive.google.com/file/d/1ANzF2KvT2LMhzUn7MHFnwDEQnIrzN-qi/view?usp=sharing</t>
  </si>
  <si>
    <t xml:space="preserve">https://drive.google.com/file/d/1kTJXpm6D5bQe5nqodNUQ2UfrCC0KPvM8/view?usp=sharing  </t>
  </si>
  <si>
    <t>https://drive.google.com/file/d/12EM4Bkh9M00cQgkE4E8kcAKi7oZTrS8g/view?usp=sharing</t>
  </si>
  <si>
    <t>https://drive.google.com/file/d/1PguDzSEjWbTMAMQmRzm4PLx488byigOA/view?usp=sharing</t>
  </si>
  <si>
    <t>https://drive.google.com/file/d/1MA5ujqP-bbHLUO4j1U91JwFvQ4VRIzGG/view?usp=sharing</t>
  </si>
  <si>
    <t xml:space="preserve">https://drive.google.com/file/d/15KN2SmHCFmrsdMfqNZAQAvWJsQJR_MoT/view?usp=sharing  </t>
  </si>
  <si>
    <t>https://drive.google.com/file/d/1_3w3nWMOfOYbeLGCYt90jhJEF1NxAmkb/view?usp=sharing</t>
  </si>
  <si>
    <t xml:space="preserve">https://drive.google.com/file/d/14tHf8xvYRwT-ogoomWv4rnh2Gr0ZYnE3/view?usp=sharing                 </t>
  </si>
  <si>
    <t>https://drive.google.com/file/d/1ZCKzXWj7hLbfDqqoslsqLNT6ZibtcfMn/view?usp=sharing</t>
  </si>
  <si>
    <t xml:space="preserve">https://drive.google.com/file/d/1jI-3K0cdWJvUSg_KQhMMq-BvrUHk3-jv/view?usp=sharing </t>
  </si>
  <si>
    <t>https://drive.google.com/file/d/1vLbidCvdjLJIeTrWnPtslNsJrS5rWXJW/view?usp=sharing</t>
  </si>
  <si>
    <t xml:space="preserve">https://drive.google.com/file/d/1b_tW73kw3CaM6uYFbkXTD2Hu0oYjE-BK/view?usp=sharing </t>
  </si>
  <si>
    <t>https://drive.google.com/file/d/1AI_Hvo_iDpgjt9BBXB1GPRgJYBG3Tuu4/view?usp=sharing</t>
  </si>
  <si>
    <t xml:space="preserve">https://drive.google.com/file/d/1Qwscqq3HonQ7-6d0pSeizHNK8hwNg9nk/view?usp=sharing    </t>
  </si>
  <si>
    <t>https://drive.google.com/file/d/1bJ2JfUIM7Rr72gsBPg-911y7ykWWMY5e/view?usp=sharing</t>
  </si>
  <si>
    <t xml:space="preserve">https://drive.google.com/file/d/1kPlSDth-Txnt4Fd4hL6g0ewBU5I0ylaX/view?usp=sharing   </t>
  </si>
  <si>
    <t>https://drive.google.com/file/d/1Ftvl-ZzlLhuSjj3maWO2nzf6OmzkaKv3/view?usp=sharing</t>
  </si>
  <si>
    <t xml:space="preserve">https://drive.google.com/file/d/1q8otByPTah6X4vlKL22yessqlvDf-_lO/view?usp=sharing          </t>
  </si>
  <si>
    <t>https://drive.google.com/file/d/1UPZGAaUbh2qwp8b2bgGwG6VunmCbzrK1/view?usp=sharing</t>
  </si>
  <si>
    <t xml:space="preserve">https://drive.google.com/file/d/1XRv8_kjgIjrDHnfwBaP3KyMxrNcIx9kq/view?usp=sharing      </t>
  </si>
  <si>
    <t>https://drive.google.com/file/d/1YQZMJ9YReL6TLn3wMecq3BLfKF2y_lD8/view?usp=sharing</t>
  </si>
  <si>
    <t xml:space="preserve">https://drive.google.com/file/d/1IPODBecB_3dOqRmEedy0oHadQ0bVCp9n/view?usp=sharing </t>
  </si>
  <si>
    <t>https://drive.google.com/file/d/1-9ke_X2GPkuIyJl4RHWo9uc6PMMK7IWD/view?usp=sharing</t>
  </si>
  <si>
    <t xml:space="preserve">https://drive.google.com/file/d/1VRHIiDhxx4_BshHy-87UYu4dD76f2PHI/view?usp=sharing    </t>
  </si>
  <si>
    <t>https://drive.google.com/file/d/1FbKES0AoGFYrlXuW3cTIYuOUiiQCnqsx/view?usp=sharing</t>
  </si>
  <si>
    <t xml:space="preserve">https://drive.google.com/file/d/18rbbbZaSQPOPV_cucSSUIBsKv7yyDEtw/view?usp=sharing  </t>
  </si>
  <si>
    <t>https://drive.google.com/file/d/1iK6s9o0HGSQuFW4Q-W8QQDp6-RNYiNMn/view?usp=sharing</t>
  </si>
  <si>
    <t xml:space="preserve">https://docs.google.com/document/d/1mQsD6OAgLLYj9NigSQen6DRHmQEBse5i/edit?usp=sharing&amp;ouid=118095695801480226940&amp;rtpof=true&amp;sd=true     </t>
  </si>
  <si>
    <t>https://drive.google.com/file/d/1Jkl6vRi0cybwoF4o4ZeO6SWE1WQT3xzh/view?usp=sharing</t>
  </si>
  <si>
    <t xml:space="preserve">https://drive.google.com/file/d/1BAVv6yMhBtyi3Kw0vkWt350Rrb9XWXT5/view?usp=sharing  </t>
  </si>
  <si>
    <t>https://drive.google.com/file/d/1jguWgkTS_06_6hFtLRYj5eO-c7Hf9gb-/view?usp=sharing</t>
  </si>
  <si>
    <t xml:space="preserve">https://docs.google.com/document/d/1Jp-IfLnKRsr5ouXZHDnVlcVqyHiEp_y3/edit?usp=sharing&amp;ouid=118095695801480226940&amp;rtpof=true&amp;sd=true         </t>
  </si>
  <si>
    <t>https://drive.google.com/file/d/1sYRRvhVXoj783cWdrnJqg6fqNzPcu_u_/view?usp=sharing</t>
  </si>
  <si>
    <t xml:space="preserve">https://drive.google.com/file/d/1qn-D_HDh8biKAdjVB8uCaYJIwLSdaIuG/view?usp=sharing       </t>
  </si>
  <si>
    <t>https://drive.google.com/file/d/1IPxOFVakCwEmBrLgynMxsPOiUOEVh0GV/view?usp=sharing</t>
  </si>
  <si>
    <t xml:space="preserve">https://drive.google.com/file/d/1Voq0o3j9cTpAR3iQepaJXnEqbQwQ3Vsg/view?usp=sharing  </t>
  </si>
  <si>
    <t>https://drive.google.com/file/d/1ViKADukp16Gas4xKE-xK-52lEnchTtJ4/view?usp=sharing</t>
  </si>
  <si>
    <t xml:space="preserve">https://docs.google.com/document/d/1k8wJZX2Bee-k6oCgtvU-lFgT-qNuidPE/edit?usp=sharing&amp;ouid=118095695801480226940&amp;rtpof=true&amp;sd=true    </t>
  </si>
  <si>
    <t>https://drive.google.com/file/d/1_acBRSBHRBfs7HjREtuJgk5V2qx9yCW2/view?usp=sharing</t>
  </si>
  <si>
    <t xml:space="preserve">https://drive.google.com/file/d/1VW6oUzDYbxlfWLz1fZlGpd-7zC5Dthu1/view?usp=sharing </t>
  </si>
  <si>
    <t>https://drive.google.com/file/d/19MhiAsW_FHawR95g-43AQEanh6hNjS6z/view?usp=sharing</t>
  </si>
  <si>
    <t>Vetiver System, an option for achieving UN sustainable development goals</t>
  </si>
  <si>
    <t xml:space="preserve">https://docs.google.com/document/d/1Veb_UEEnFWltd36-kpKcVE70ZnIJk_5P/edit?usp=sharing&amp;ouid=118095695801480226940&amp;rtpof=true&amp;sd=true    </t>
  </si>
  <si>
    <t>https://drive.google.com/file/d/1iQ_w5LYzibKJoo15cNHmfcMtNquCi9PK/view?usp=sharing</t>
  </si>
  <si>
    <t>ID #</t>
  </si>
  <si>
    <t>Handicrafts (1)</t>
  </si>
  <si>
    <t>Other uses (2)</t>
  </si>
  <si>
    <t>Slope stabilization  (5)</t>
  </si>
  <si>
    <t>Phytoremediaition (3)</t>
  </si>
  <si>
    <t>Soil and water conservation  (7)</t>
  </si>
  <si>
    <t>Disaster Mitigation  (3)</t>
  </si>
  <si>
    <t>Community (7)</t>
  </si>
  <si>
    <t xml:space="preserve">Soil and water conservation </t>
  </si>
  <si>
    <t xml:space="preserve">Phytoremediaition </t>
  </si>
  <si>
    <t xml:space="preserve">    Agriculture  (6)</t>
  </si>
  <si>
    <t xml:space="preserve">   Agriculture </t>
  </si>
  <si>
    <t xml:space="preserve">Slope stabilization </t>
  </si>
  <si>
    <t xml:space="preserve">Other uses </t>
  </si>
  <si>
    <r>
      <t>6.</t>
    </r>
    <r>
      <rPr>
        <b/>
        <sz val="7"/>
        <color rgb="FF000000"/>
        <rFont val="Times New Roman"/>
        <family val="1"/>
      </rPr>
      <t xml:space="preserve">      </t>
    </r>
    <r>
      <rPr>
        <b/>
        <sz val="12"/>
        <color rgb="FF000000"/>
        <rFont val="Times New Roman"/>
        <family val="1"/>
      </rPr>
      <t xml:space="preserve">Announcement of the selection results: </t>
    </r>
    <r>
      <rPr>
        <sz val="12"/>
        <color rgb="FF000000"/>
        <rFont val="Times New Roman"/>
        <family val="1"/>
      </rPr>
      <t>The results of the competition will be announced in January 2023</t>
    </r>
  </si>
  <si>
    <t xml:space="preserve">September 23 2022 ..November 7 .. Updated  </t>
  </si>
  <si>
    <t>China Vetiver and Agroforestry Projects,</t>
  </si>
  <si>
    <t>Content value/validity (1-10)</t>
  </si>
  <si>
    <t>Vetiver for Hunan Beings -- Vetiver Science Education for Children</t>
  </si>
  <si>
    <t>email address</t>
  </si>
  <si>
    <t>`</t>
  </si>
  <si>
    <t>Submissions of videos were closed on November 5 with 34 submitted.</t>
  </si>
  <si>
    <t>Evaluation</t>
  </si>
  <si>
    <t>There are two parts to the evaluation work sheet.</t>
  </si>
  <si>
    <t>General.</t>
  </si>
  <si>
    <t>I suggest that before you start that you make a copy of the spread sheet .. in case you delete something by mistake.</t>
  </si>
  <si>
    <t>If you have any questions during the judging process, please contact me at dickgrimshaw@vetiver.org. I will respond to you, with copies to other judges.</t>
  </si>
  <si>
    <t>The final part of the process is to run a poll for our 8000+ members of our Facebook group: The Vetiver Network International (TVNI) group | Facebook to determine the overall winner – choosing from the 7 category winners that you have evaluated.  It occurs to me that a situation may arise where a category might have more than one video worthy for the finals. You should feel free to point this out, and we can discuss further.</t>
  </si>
  <si>
    <t>2    2. competition notice – for reference</t>
  </si>
  <si>
    <t>3     3. a copy of this note.</t>
  </si>
  <si>
    <t xml:space="preserve">You will note that there are 7 categories under which the videos are presented, the best two videos of each category will receive a US$500 prize. </t>
  </si>
  <si>
    <t>Following my receipt of your evaluations I will combine all five judges’ evaluations on to a master sheet that I will return to you for review. Note all cells will be locked so you will not be able to change your earlier evaluation. However you will see that I will have completed columns BH and BI to determine the winner and runner up of each category based on the combined evaluations.  You are invited to comment on this, at that time.</t>
  </si>
  <si>
    <r>
      <t>This note follows the email that I sent to you on October 31.</t>
    </r>
    <r>
      <rPr>
        <sz val="12"/>
        <color theme="1"/>
        <rFont val="Calibri"/>
        <family val="2"/>
        <scheme val="minor"/>
      </rPr>
      <t xml:space="preserve"> </t>
    </r>
  </si>
  <si>
    <r>
      <t xml:space="preserve">Attached is an </t>
    </r>
    <r>
      <rPr>
        <b/>
        <sz val="12"/>
        <color theme="1"/>
        <rFont val="Calibri"/>
        <family val="2"/>
        <scheme val="minor"/>
      </rPr>
      <t>Excel spread sheet</t>
    </r>
    <r>
      <rPr>
        <sz val="12"/>
        <color theme="1"/>
        <rFont val="Calibri"/>
        <family val="2"/>
        <scheme val="minor"/>
      </rPr>
      <t xml:space="preserve"> that contains three work sheets:</t>
    </r>
  </si>
  <si>
    <r>
      <t>(a)</t>
    </r>
    <r>
      <rPr>
        <sz val="12"/>
        <color theme="1"/>
        <rFont val="Times New Roman"/>
        <family val="1"/>
      </rPr>
      <t xml:space="preserve">    </t>
    </r>
    <r>
      <rPr>
        <sz val="12"/>
        <color theme="1"/>
        <rFont val="Calibri"/>
        <family val="2"/>
        <scheme val="minor"/>
      </rPr>
      <t xml:space="preserve">On the left is information relating to each participant including </t>
    </r>
    <r>
      <rPr>
        <u/>
        <sz val="12"/>
        <color theme="1"/>
        <rFont val="Calibri"/>
        <family val="2"/>
        <scheme val="minor"/>
      </rPr>
      <t xml:space="preserve">links to the video under evaluation and to relevant the submitted forms. </t>
    </r>
    <r>
      <rPr>
        <sz val="12"/>
        <color theme="1"/>
        <rFont val="Calibri"/>
        <family val="2"/>
        <scheme val="minor"/>
      </rPr>
      <t xml:space="preserve">I have tested all the links (videos and documents on Google Drive) -- they work. </t>
    </r>
  </si>
  <si>
    <r>
      <t>(b)</t>
    </r>
    <r>
      <rPr>
        <sz val="12"/>
        <color theme="1"/>
        <rFont val="Times New Roman"/>
        <family val="1"/>
      </rPr>
      <t xml:space="preserve">    </t>
    </r>
    <r>
      <rPr>
        <sz val="12"/>
        <color theme="1"/>
        <rFont val="Calibri"/>
        <family val="2"/>
        <scheme val="minor"/>
      </rPr>
      <t>On the right, are the columns for judges to enter their scores. Note there are 6 criteria to be scored for each video. The allowable range of scoring points are shown in the column heading – the higher the point value the better the video under that specific criteria.</t>
    </r>
  </si>
  <si>
    <r>
      <t>(c)</t>
    </r>
    <r>
      <rPr>
        <sz val="12"/>
        <color theme="1"/>
        <rFont val="Times New Roman"/>
        <family val="1"/>
      </rPr>
      <t xml:space="preserve">     </t>
    </r>
    <r>
      <rPr>
        <sz val="12"/>
        <color theme="1"/>
        <rFont val="Calibri"/>
        <family val="2"/>
        <scheme val="minor"/>
      </rPr>
      <t>Video #23 and #33 were misnamed in the submitted documentation, the correct title is on the spread sheet.</t>
    </r>
  </si>
  <si>
    <r>
      <t>(d)</t>
    </r>
    <r>
      <rPr>
        <sz val="12"/>
        <color theme="1"/>
        <rFont val="Times New Roman"/>
        <family val="1"/>
      </rPr>
      <t xml:space="preserve">    </t>
    </r>
    <r>
      <rPr>
        <sz val="12"/>
        <color theme="1"/>
        <rFont val="Calibri"/>
        <family val="2"/>
        <scheme val="minor"/>
      </rPr>
      <t>The very last column (</t>
    </r>
    <r>
      <rPr>
        <b/>
        <sz val="12"/>
        <color theme="1"/>
        <rFont val="Calibri"/>
        <family val="2"/>
        <scheme val="minor"/>
      </rPr>
      <t>BJ</t>
    </r>
    <r>
      <rPr>
        <sz val="12"/>
        <color theme="1"/>
        <rFont val="Calibri"/>
        <family val="2"/>
        <scheme val="minor"/>
      </rPr>
      <t>) is for any comment that you might want to make.</t>
    </r>
  </si>
  <si>
    <r>
      <t>(e)</t>
    </r>
    <r>
      <rPr>
        <sz val="12"/>
        <color theme="1"/>
        <rFont val="Times New Roman"/>
        <family val="1"/>
      </rPr>
      <t xml:space="preserve">    </t>
    </r>
    <r>
      <rPr>
        <sz val="12"/>
        <color rgb="FFFF0000"/>
        <rFont val="Calibri"/>
        <family val="2"/>
        <scheme val="minor"/>
      </rPr>
      <t>PLEASE NOTE THAT TO OPEN THE LINKS UNDER COLUMNS “H” AND “I’ TO ACCESS THE APPLICATION DOCUMENTS AND THE VIDEOS YOU SHOULD “CLICK” ONLY ONCE – A DOUBLE CLICK WILL NOT WORK</t>
    </r>
    <r>
      <rPr>
        <sz val="12"/>
        <color theme="1"/>
        <rFont val="Calibri"/>
        <family val="2"/>
        <scheme val="minor"/>
      </rPr>
      <t>!</t>
    </r>
  </si>
  <si>
    <r>
      <t xml:space="preserve">When you have completed your evaluation please return a copy of your Excel spread sheet to me. This should be done by </t>
    </r>
    <r>
      <rPr>
        <b/>
        <sz val="12"/>
        <color theme="1"/>
        <rFont val="Calibri"/>
        <family val="2"/>
        <scheme val="minor"/>
      </rPr>
      <t>December 15</t>
    </r>
    <r>
      <rPr>
        <b/>
        <vertAlign val="superscript"/>
        <sz val="12"/>
        <color theme="1"/>
        <rFont val="Calibri"/>
        <family val="2"/>
        <scheme val="minor"/>
      </rPr>
      <t>th</t>
    </r>
    <r>
      <rPr>
        <sz val="12"/>
        <color theme="1"/>
        <rFont val="Calibri"/>
        <family val="2"/>
        <scheme val="minor"/>
      </rPr>
      <t xml:space="preserve"> at the latest. </t>
    </r>
    <r>
      <rPr>
        <u/>
        <sz val="12"/>
        <color theme="1"/>
        <rFont val="Calibri"/>
        <family val="2"/>
        <scheme val="minor"/>
      </rPr>
      <t>Earlier would be appreciated</t>
    </r>
    <r>
      <rPr>
        <sz val="12"/>
        <color theme="1"/>
        <rFont val="Calibri"/>
        <family val="2"/>
        <scheme val="minor"/>
      </rPr>
      <t>!</t>
    </r>
  </si>
  <si>
    <r>
      <t>1.</t>
    </r>
    <r>
      <rPr>
        <sz val="12"/>
        <color theme="1"/>
        <rFont val="Times New Roman"/>
        <family val="1"/>
      </rPr>
      <t xml:space="preserve">     </t>
    </r>
    <r>
      <rPr>
        <sz val="12"/>
        <color theme="1"/>
        <rFont val="Calibri"/>
        <family val="2"/>
        <scheme val="minor"/>
      </rPr>
      <t>1. Evaluation of videos for you to complete under your assigned judge #</t>
    </r>
    <r>
      <rPr>
        <b/>
        <sz val="12"/>
        <color rgb="FFFF0000"/>
        <rFont val="Calibri"/>
        <family val="2"/>
        <scheme val="minor"/>
      </rPr>
      <t xml:space="preserve"> </t>
    </r>
  </si>
  <si>
    <t>hide columns</t>
  </si>
  <si>
    <t>RANKING  
 BY 
JUDGES</t>
  </si>
  <si>
    <t xml:space="preserve"> VIDEO POSITION
 FIRST  
SECOND 
THIRD</t>
  </si>
  <si>
    <t>Vetiver System, an Ecological, Economic and Social Option for Sustainable Development</t>
  </si>
  <si>
    <t>5.06 mins</t>
  </si>
  <si>
    <t xml:space="preserve">https://docs.google.com/document/d/1iDP_Kz2HOTYV9B28juqm7A7nPM9vbU5E/edit?usp=sharing&amp;ouid=118095695801480226940&amp;rtpof=true&amp;sd=true         </t>
  </si>
  <si>
    <t>https://drive.google.com/file/d/1pw5Kxh0PlQ8JQtcmokv3AvBUvQVHiVYq/view?usp=sharing</t>
  </si>
  <si>
    <t xml:space="preserve">
Ranked 1st = 3
Total Ranking Value =  7
Grand total points = 211
</t>
  </si>
  <si>
    <t xml:space="preserve">
Ranked 1st = 1
Total Ranking Value =  12
Grand total points = 190</t>
  </si>
  <si>
    <t xml:space="preserve">
Ranked 1st = 2
Total Ranking Value = 12
Grand total points = 184</t>
  </si>
  <si>
    <t xml:space="preserve">
Ranked 1st = 2
Total Ranking Value =  10
Grand total points = 166</t>
  </si>
  <si>
    <t xml:space="preserve">
Ranked 1st = 1
Total Ranking Value = 11
Grand total points = 160</t>
  </si>
  <si>
    <t xml:space="preserve">
Ranked 1st = 3
Total Ranking Value =  8
Grand total points = 186</t>
  </si>
  <si>
    <t xml:space="preserve">
Ranked 1st = 0
Total Ranking Value =  15
Grand total points = 161</t>
  </si>
  <si>
    <t xml:space="preserve">
Ranked 1st = 2
Total Ranking Value =  9
Grand total points = 177</t>
  </si>
  <si>
    <t xml:space="preserve">
Ranked 1st = 3
Total Ranking Value =  9
Grand total points = 181</t>
  </si>
  <si>
    <t xml:space="preserve">
Ranked 1st = 1
Total Ranking Value =  13
Grand total points = 153</t>
  </si>
  <si>
    <t xml:space="preserve">
Ranked 1st = 3
Total Ranking Value =  7
Grand total points = 189</t>
  </si>
  <si>
    <t xml:space="preserve">
Ranked 1st = 2
Total Ranking Value = 9
Grand total points = 190</t>
  </si>
  <si>
    <t xml:space="preserve">
Ranked 1st = 4
Total Ranking Value =  6
Grand total points = 216</t>
  </si>
  <si>
    <t xml:space="preserve">
Ranked 1st = 0
Total Ranking Value = 15
Grand total points = 186</t>
  </si>
  <si>
    <t xml:space="preserve">
Ranked 1st = 1
Total Ranking Value =  12
Grand total points = 192</t>
  </si>
  <si>
    <t xml:space="preserve">
Ranked 1st = 1
Total Ranking Value =  12
Grand total points = 174</t>
  </si>
  <si>
    <t xml:space="preserve">
Ranked 1st = 4
Total Ranking Value =  6
Grand total points = 193</t>
  </si>
  <si>
    <t xml:space="preserve">
Ranked 1st = 0
Total Ranking Value = 16
Grand total points = 163</t>
  </si>
  <si>
    <t xml:space="preserve">
Ranked 1st = 1
Total Ranking Value = 9
Grand total points = 90</t>
  </si>
  <si>
    <t xml:space="preserve">
Ranked 1st = 5
Total Ranking Value =  5
Grand total points = 148</t>
  </si>
  <si>
    <t xml:space="preserve">
Ranked 1st = 5
Total Ranking Value =  5
Grand total points = 155</t>
  </si>
  <si>
    <t xml:space="preserve">
This Video has been excluded as it is has the same content as VIDEO #5
It should be useful though for vetiver promotion in Spanish speaking countries at community level</t>
  </si>
  <si>
    <r>
      <t xml:space="preserve">Judging Criteria
</t>
    </r>
    <r>
      <rPr>
        <sz val="12"/>
        <color theme="1"/>
        <rFont val="Calibri"/>
        <family val="2"/>
      </rPr>
      <t xml:space="preserve">Content value/validity: to what extent does the video address "The Vetiver System- A climate smart technology"?
Degree of relevance for future needs and promotion of the Vetiver System: Does the video meet the likely needs of the subject category and to what extent will it have a promotional impact?
Expected technical impact value :  will this video arouse technical curiosity and interest in its application for potential new users, and does it address technical needs
Expected social impact value on communities: Does the video provide insight for community use and will it benefit them?
Degree of Innovation: Does the video bring anything new to the table either in its content or in its method of presentation?
Overall quality of video (video/audio/subtitles): includes picture quality, audio/sub-title match, level of comprehension
</t>
    </r>
    <r>
      <rPr>
        <sz val="14"/>
        <color theme="1"/>
        <rFont val="Arial Black"/>
        <family val="2"/>
      </rPr>
      <t xml:space="preserve">
</t>
    </r>
  </si>
  <si>
    <t>MEAN</t>
  </si>
  <si>
    <t>TOTAL</t>
  </si>
  <si>
    <r>
      <rPr>
        <b/>
        <sz val="12"/>
        <color rgb="FFFF0000"/>
        <rFont val="Calibri"/>
        <family val="2"/>
        <scheme val="minor"/>
      </rPr>
      <t>Evaluation /ranking comments</t>
    </r>
    <r>
      <rPr>
        <b/>
        <sz val="12"/>
        <color theme="1"/>
        <rFont val="Calibri"/>
        <family val="2"/>
        <scheme val="minor"/>
      </rPr>
      <t xml:space="preserve">
</t>
    </r>
    <r>
      <rPr>
        <sz val="12"/>
        <color theme="1"/>
        <rFont val="Calibri"/>
        <family val="2"/>
        <scheme val="minor"/>
      </rPr>
      <t>1 Video ranking (columns BI to BM), within each category is based on the judges' totals for each video entry, as recorded in columns BC to BG.
2. Ist, 2nd, and 3rd positions within a category have been determined by first, the number of times a video is  ranked 1st , followed, if necessary, by total of all 5 ranking values (column BI to BM), then followed if necessary by the grand total points received (Column BA),
3.  Note:  To reduce the impact of outlier judging values "Ranked 1st" and "total of 5 ranking values" override "grand total points" in evaluating the final placement.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</si>
</sst>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2" x14ac:knownFonts="1">
    <font>
      <sz val="11"/>
      <color theme="1"/>
      <name val="Calibri"/>
      <family val="2"/>
      <scheme val="minor"/>
    </font>
    <font>
      <b/>
      <sz val="11"/>
      <color theme="1"/>
      <name val="Calibri"/>
      <family val="2"/>
      <scheme val="minor"/>
    </font>
    <font>
      <sz val="11"/>
      <color theme="1"/>
      <name val="Arial Narrow"/>
      <family val="2"/>
    </font>
    <font>
      <b/>
      <sz val="11"/>
      <color theme="1"/>
      <name val="Arial Narrow"/>
      <family val="2"/>
    </font>
    <font>
      <b/>
      <sz val="12"/>
      <color rgb="FF000000"/>
      <name val="Times New Roman"/>
      <family val="1"/>
    </font>
    <font>
      <b/>
      <sz val="12"/>
      <color rgb="FFFF0000"/>
      <name val="Times New Roman"/>
      <family val="1"/>
    </font>
    <font>
      <b/>
      <i/>
      <sz val="12"/>
      <color rgb="FF000000"/>
      <name val="Times New Roman"/>
      <family val="1"/>
    </font>
    <font>
      <b/>
      <i/>
      <sz val="13"/>
      <color rgb="FF000000"/>
      <name val="SimSun"/>
    </font>
    <font>
      <b/>
      <i/>
      <sz val="12"/>
      <color rgb="FFE36C09"/>
      <name val="Times New Roman"/>
      <family val="1"/>
    </font>
    <font>
      <b/>
      <sz val="7"/>
      <color rgb="FF000000"/>
      <name val="Times New Roman"/>
      <family val="1"/>
    </font>
    <font>
      <sz val="12"/>
      <color rgb="FF000000"/>
      <name val="Times New Roman"/>
      <family val="1"/>
    </font>
    <font>
      <sz val="12"/>
      <color rgb="FFFF0000"/>
      <name val="Times New Roman"/>
      <family val="1"/>
    </font>
    <font>
      <sz val="7"/>
      <color rgb="FF000000"/>
      <name val="Times New Roman"/>
      <family val="1"/>
    </font>
    <font>
      <i/>
      <sz val="12"/>
      <color rgb="FF000000"/>
      <name val="Times New Roman"/>
      <family val="1"/>
    </font>
    <font>
      <u/>
      <sz val="11"/>
      <color theme="10"/>
      <name val="Calibri"/>
      <family val="2"/>
      <scheme val="minor"/>
    </font>
    <font>
      <sz val="11"/>
      <color rgb="FF000000"/>
      <name val="Arial"/>
      <family val="2"/>
    </font>
    <font>
      <sz val="13"/>
      <color rgb="FF000000"/>
      <name val="Arial"/>
      <family val="2"/>
    </font>
    <font>
      <sz val="14"/>
      <color theme="1"/>
      <name val="Arial Black"/>
      <family val="2"/>
    </font>
    <font>
      <b/>
      <sz val="14"/>
      <color theme="1"/>
      <name val="Arial Black"/>
      <family val="2"/>
    </font>
    <font>
      <b/>
      <sz val="16"/>
      <color theme="1"/>
      <name val="Calibri"/>
      <family val="2"/>
      <scheme val="minor"/>
    </font>
    <font>
      <b/>
      <sz val="16"/>
      <color theme="1"/>
      <name val="Arial Narrow"/>
      <family val="2"/>
    </font>
    <font>
      <b/>
      <sz val="12"/>
      <color theme="1"/>
      <name val="Calibri"/>
      <family val="2"/>
      <scheme val="minor"/>
    </font>
    <font>
      <sz val="12"/>
      <color theme="1"/>
      <name val="Calibri"/>
      <family val="2"/>
      <scheme val="minor"/>
    </font>
    <font>
      <sz val="12"/>
      <color theme="1"/>
      <name val="Times New Roman"/>
      <family val="1"/>
    </font>
    <font>
      <b/>
      <sz val="12"/>
      <color rgb="FFFF0000"/>
      <name val="Calibri"/>
      <family val="2"/>
      <scheme val="minor"/>
    </font>
    <font>
      <u/>
      <sz val="12"/>
      <color theme="1"/>
      <name val="Calibri"/>
      <family val="2"/>
      <scheme val="minor"/>
    </font>
    <font>
      <sz val="12"/>
      <color rgb="FFFF0000"/>
      <name val="Calibri"/>
      <family val="2"/>
      <scheme val="minor"/>
    </font>
    <font>
      <u/>
      <sz val="12"/>
      <color theme="10"/>
      <name val="Calibri"/>
      <family val="2"/>
      <scheme val="minor"/>
    </font>
    <font>
      <b/>
      <vertAlign val="superscript"/>
      <sz val="12"/>
      <color theme="1"/>
      <name val="Calibri"/>
      <family val="2"/>
      <scheme val="minor"/>
    </font>
    <font>
      <b/>
      <sz val="11"/>
      <name val="Calibri"/>
      <family val="2"/>
      <scheme val="minor"/>
    </font>
    <font>
      <sz val="10"/>
      <color theme="1"/>
      <name val="Arial Black"/>
      <family val="2"/>
    </font>
    <font>
      <b/>
      <sz val="10"/>
      <color theme="1"/>
      <name val="Arial Narrow"/>
      <family val="2"/>
    </font>
    <font>
      <sz val="10"/>
      <color rgb="FF000000"/>
      <name val="Arial"/>
      <family val="2"/>
    </font>
    <font>
      <u/>
      <sz val="10"/>
      <color theme="10"/>
      <name val="Calibri"/>
      <family val="2"/>
      <scheme val="minor"/>
    </font>
    <font>
      <sz val="10"/>
      <color theme="1"/>
      <name val="Arial Narrow"/>
      <family val="2"/>
    </font>
    <font>
      <sz val="10"/>
      <color theme="1"/>
      <name val="Arial"/>
      <family val="2"/>
    </font>
    <font>
      <sz val="10"/>
      <color theme="1"/>
      <name val="Calibri"/>
      <family val="2"/>
      <scheme val="minor"/>
    </font>
    <font>
      <sz val="10"/>
      <color rgb="FF222222"/>
      <name val="Arial"/>
      <family val="2"/>
    </font>
    <font>
      <b/>
      <sz val="18"/>
      <color theme="1"/>
      <name val="Calibri"/>
      <family val="2"/>
      <scheme val="minor"/>
    </font>
    <font>
      <b/>
      <sz val="14"/>
      <color theme="1"/>
      <name val="Arial Narrow"/>
      <family val="2"/>
    </font>
    <font>
      <b/>
      <sz val="12"/>
      <color theme="1"/>
      <name val="Arial Narrow"/>
      <family val="2"/>
    </font>
    <font>
      <sz val="12"/>
      <color theme="1"/>
      <name val="Calibri"/>
      <family val="2"/>
    </font>
  </fonts>
  <fills count="10">
    <fill>
      <patternFill patternType="none"/>
    </fill>
    <fill>
      <patternFill patternType="gray125"/>
    </fill>
    <fill>
      <patternFill patternType="solid">
        <fgColor rgb="FFFFFFFF"/>
        <bgColor indexed="64"/>
      </patternFill>
    </fill>
    <fill>
      <patternFill patternType="solid">
        <fgColor rgb="FFFF00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1"/>
        <bgColor indexed="64"/>
      </patternFill>
    </fill>
    <fill>
      <patternFill patternType="solid">
        <fgColor theme="1"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138">
    <xf numFmtId="0" fontId="0" fillId="0" borderId="0" xfId="0"/>
    <xf numFmtId="0" fontId="0" fillId="0" borderId="0" xfId="0" applyAlignment="1">
      <alignment wrapText="1"/>
    </xf>
    <xf numFmtId="0" fontId="4" fillId="0" borderId="0" xfId="0" applyFont="1" applyAlignment="1">
      <alignment horizontal="center" vertical="center"/>
    </xf>
    <xf numFmtId="0" fontId="4" fillId="2" borderId="0" xfId="0" applyFont="1" applyFill="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2" borderId="0" xfId="0" applyFont="1" applyFill="1" applyAlignment="1">
      <alignment horizontal="center" vertical="center"/>
    </xf>
    <xf numFmtId="0" fontId="8" fillId="2" borderId="0" xfId="0" applyFont="1" applyFill="1" applyAlignment="1">
      <alignment horizontal="center" vertical="center"/>
    </xf>
    <xf numFmtId="0" fontId="4" fillId="0" borderId="0" xfId="0" applyFont="1" applyAlignment="1">
      <alignment horizontal="justify" vertical="center"/>
    </xf>
    <xf numFmtId="0" fontId="10" fillId="0" borderId="0" xfId="0" applyFont="1" applyAlignment="1">
      <alignment horizontal="left" vertical="center" indent="5"/>
    </xf>
    <xf numFmtId="0" fontId="14" fillId="0" borderId="0" xfId="1" applyAlignment="1">
      <alignment horizontal="justify" vertical="center"/>
    </xf>
    <xf numFmtId="0" fontId="10" fillId="0" borderId="0" xfId="0" applyFont="1" applyAlignment="1">
      <alignment horizontal="justify" vertical="center"/>
    </xf>
    <xf numFmtId="0" fontId="13" fillId="0" borderId="0" xfId="0" applyFont="1" applyAlignment="1">
      <alignment horizontal="justify" vertical="center"/>
    </xf>
    <xf numFmtId="0" fontId="19" fillId="0" borderId="0" xfId="0" applyFont="1" applyAlignment="1">
      <alignment vertical="center"/>
    </xf>
    <xf numFmtId="0" fontId="21" fillId="0" borderId="0" xfId="0" applyFont="1" applyAlignment="1">
      <alignment wrapText="1"/>
    </xf>
    <xf numFmtId="0" fontId="22" fillId="0" borderId="0" xfId="0" applyFont="1" applyAlignment="1">
      <alignment wrapText="1"/>
    </xf>
    <xf numFmtId="0" fontId="22" fillId="0" borderId="0" xfId="0" applyFont="1" applyAlignment="1">
      <alignment horizontal="left" vertical="center" wrapText="1"/>
    </xf>
    <xf numFmtId="0" fontId="27" fillId="0" borderId="0" xfId="1" applyFont="1" applyAlignment="1">
      <alignment wrapText="1"/>
    </xf>
    <xf numFmtId="0" fontId="14" fillId="0" borderId="1" xfId="1" applyBorder="1" applyAlignment="1" applyProtection="1">
      <alignment vertical="center" wrapText="1"/>
    </xf>
    <xf numFmtId="0" fontId="14" fillId="3" borderId="1" xfId="1" applyFill="1" applyBorder="1" applyAlignment="1" applyProtection="1">
      <alignment vertical="center" wrapText="1"/>
    </xf>
    <xf numFmtId="0" fontId="14" fillId="0" borderId="1" xfId="1" applyBorder="1" applyAlignment="1" applyProtection="1">
      <alignment horizontal="left" vertical="center" wrapText="1"/>
    </xf>
    <xf numFmtId="0" fontId="14" fillId="3" borderId="1" xfId="1" applyFill="1" applyBorder="1" applyAlignment="1" applyProtection="1">
      <alignment horizontal="left" vertical="center" wrapText="1"/>
    </xf>
    <xf numFmtId="0" fontId="33" fillId="0" borderId="1" xfId="1" applyFont="1" applyBorder="1" applyAlignment="1" applyProtection="1">
      <alignment vertical="center" wrapText="1"/>
    </xf>
    <xf numFmtId="0" fontId="33" fillId="0" borderId="1" xfId="1" applyFont="1" applyBorder="1" applyAlignment="1" applyProtection="1">
      <alignment horizontal="left" vertical="center" wrapText="1"/>
    </xf>
    <xf numFmtId="0" fontId="17" fillId="0" borderId="2" xfId="0" applyFont="1" applyBorder="1" applyAlignment="1" applyProtection="1">
      <alignment horizontal="center" vertical="center"/>
    </xf>
    <xf numFmtId="0" fontId="0" fillId="0" borderId="3" xfId="0" applyBorder="1" applyProtection="1"/>
    <xf numFmtId="0" fontId="0" fillId="0" borderId="3" xfId="0" applyBorder="1" applyAlignment="1" applyProtection="1">
      <alignment wrapText="1"/>
    </xf>
    <xf numFmtId="0" fontId="0" fillId="0" borderId="3" xfId="0" applyBorder="1" applyAlignment="1" applyProtection="1">
      <alignment vertical="center" wrapText="1"/>
    </xf>
    <xf numFmtId="0" fontId="0" fillId="0" borderId="4" xfId="0" applyBorder="1" applyAlignment="1" applyProtection="1">
      <alignment vertical="center" wrapText="1"/>
    </xf>
    <xf numFmtId="0" fontId="0" fillId="3" borderId="3" xfId="0" applyFill="1" applyBorder="1" applyAlignment="1" applyProtection="1">
      <alignment vertical="center" wrapText="1"/>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3" borderId="3" xfId="0" applyFill="1" applyBorder="1" applyProtection="1"/>
    <xf numFmtId="0" fontId="0" fillId="0" borderId="2" xfId="0" applyBorder="1" applyProtection="1"/>
    <xf numFmtId="0" fontId="0" fillId="0" borderId="4" xfId="0" applyBorder="1" applyProtection="1"/>
    <xf numFmtId="0" fontId="0" fillId="3" borderId="4" xfId="0" applyFill="1" applyBorder="1" applyProtection="1"/>
    <xf numFmtId="0" fontId="0" fillId="4" borderId="1" xfId="0" applyFill="1" applyBorder="1" applyProtection="1"/>
    <xf numFmtId="0" fontId="0" fillId="3" borderId="1" xfId="0" applyFill="1" applyBorder="1" applyProtection="1"/>
    <xf numFmtId="0" fontId="0" fillId="5" borderId="1" xfId="0" applyFill="1" applyBorder="1" applyProtection="1"/>
    <xf numFmtId="0" fontId="0" fillId="0" borderId="1" xfId="0" applyBorder="1" applyProtection="1"/>
    <xf numFmtId="0" fontId="22" fillId="0" borderId="1" xfId="0" applyFont="1" applyBorder="1" applyAlignment="1" applyProtection="1">
      <alignment horizontal="left" vertical="top" wrapText="1"/>
    </xf>
    <xf numFmtId="0" fontId="17" fillId="0" borderId="2" xfId="0" applyFont="1" applyBorder="1" applyAlignment="1" applyProtection="1">
      <alignment horizontal="left" vertical="top" wrapText="1"/>
    </xf>
    <xf numFmtId="0" fontId="0" fillId="0" borderId="3" xfId="0" applyBorder="1" applyAlignment="1" applyProtection="1">
      <alignment horizontal="left" vertical="top" wrapText="1"/>
    </xf>
    <xf numFmtId="0" fontId="0" fillId="0" borderId="4" xfId="0" applyBorder="1" applyAlignment="1" applyProtection="1">
      <alignment horizontal="left" vertical="top" wrapText="1"/>
    </xf>
    <xf numFmtId="0" fontId="0" fillId="3" borderId="3" xfId="0" applyFill="1" applyBorder="1" applyAlignment="1" applyProtection="1">
      <alignment horizontal="left" vertical="top" wrapText="1"/>
    </xf>
    <xf numFmtId="0" fontId="3" fillId="4" borderId="2"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3" borderId="3" xfId="0" applyFill="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4"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21" fillId="0" borderId="1" xfId="0" applyFont="1" applyBorder="1" applyAlignment="1" applyProtection="1">
      <alignment horizontal="left" vertical="top" wrapText="1"/>
    </xf>
    <xf numFmtId="0" fontId="0" fillId="0" borderId="1" xfId="0" applyBorder="1" applyAlignment="1" applyProtection="1">
      <alignment horizontal="center" vertical="center" wrapText="1"/>
    </xf>
    <xf numFmtId="0" fontId="17" fillId="0" borderId="1" xfId="0" applyFont="1" applyBorder="1" applyAlignment="1" applyProtection="1">
      <alignment horizontal="center" vertical="center" wrapText="1"/>
    </xf>
    <xf numFmtId="0" fontId="0" fillId="0" borderId="1" xfId="0" applyBorder="1" applyAlignment="1" applyProtection="1">
      <alignment wrapText="1"/>
    </xf>
    <xf numFmtId="0" fontId="0" fillId="0" borderId="1" xfId="0" applyBorder="1" applyAlignment="1" applyProtection="1">
      <alignment vertical="center" wrapText="1"/>
    </xf>
    <xf numFmtId="0" fontId="0" fillId="3" borderId="1" xfId="0" applyFill="1" applyBorder="1" applyAlignment="1" applyProtection="1">
      <alignment vertical="center" wrapText="1"/>
    </xf>
    <xf numFmtId="0" fontId="0" fillId="4" borderId="1" xfId="0" applyFill="1" applyBorder="1" applyAlignment="1" applyProtection="1">
      <alignment wrapText="1"/>
    </xf>
    <xf numFmtId="0" fontId="0" fillId="3" borderId="1" xfId="0" applyFill="1" applyBorder="1" applyAlignment="1" applyProtection="1">
      <alignment wrapText="1"/>
    </xf>
    <xf numFmtId="0" fontId="0" fillId="5" borderId="1" xfId="0" applyFill="1" applyBorder="1" applyAlignment="1" applyProtection="1">
      <alignment wrapText="1"/>
    </xf>
    <xf numFmtId="0" fontId="18" fillId="6"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wrapText="1"/>
    </xf>
    <xf numFmtId="0" fontId="1" fillId="6" borderId="1" xfId="0" applyFont="1" applyFill="1" applyBorder="1" applyAlignment="1" applyProtection="1">
      <alignment horizontal="center" vertical="center" wrapText="1"/>
    </xf>
    <xf numFmtId="0" fontId="29" fillId="3" borderId="1" xfId="0" applyFont="1" applyFill="1" applyBorder="1" applyAlignment="1" applyProtection="1">
      <alignment horizontal="center" vertical="center" wrapText="1"/>
    </xf>
    <xf numFmtId="0" fontId="19" fillId="6" borderId="1" xfId="0" applyFont="1" applyFill="1" applyBorder="1" applyAlignment="1" applyProtection="1">
      <alignment horizontal="center" wrapText="1"/>
    </xf>
    <xf numFmtId="0" fontId="1" fillId="6" borderId="1" xfId="0" applyFont="1" applyFill="1" applyBorder="1" applyAlignment="1" applyProtection="1">
      <alignment horizontal="center" vertical="center" textRotation="90" wrapText="1"/>
    </xf>
    <xf numFmtId="0" fontId="20" fillId="6" borderId="1" xfId="0" applyFont="1" applyFill="1" applyBorder="1" applyAlignment="1" applyProtection="1">
      <alignment horizontal="center" wrapText="1"/>
    </xf>
    <xf numFmtId="0" fontId="20" fillId="3" borderId="1" xfId="0" applyFont="1" applyFill="1" applyBorder="1" applyAlignment="1" applyProtection="1">
      <alignment horizontal="center" wrapText="1"/>
    </xf>
    <xf numFmtId="0" fontId="19" fillId="3" borderId="1" xfId="0" applyFont="1" applyFill="1" applyBorder="1" applyAlignment="1" applyProtection="1">
      <alignment horizontal="center" wrapText="1"/>
    </xf>
    <xf numFmtId="49" fontId="3" fillId="3" borderId="1" xfId="0" applyNumberFormat="1" applyFont="1" applyFill="1" applyBorder="1" applyAlignment="1" applyProtection="1">
      <alignment horizontal="center" wrapText="1"/>
    </xf>
    <xf numFmtId="0" fontId="3" fillId="6" borderId="1" xfId="0" applyFont="1" applyFill="1" applyBorder="1" applyAlignment="1" applyProtection="1">
      <alignment horizontal="center" wrapText="1"/>
    </xf>
    <xf numFmtId="0" fontId="40" fillId="6" borderId="1" xfId="0" applyFont="1" applyFill="1" applyBorder="1" applyAlignment="1" applyProtection="1">
      <alignment horizontal="left" vertical="top" wrapText="1"/>
    </xf>
    <xf numFmtId="0" fontId="17" fillId="0" borderId="1" xfId="0" applyFont="1" applyBorder="1" applyAlignment="1" applyProtection="1">
      <alignment horizontal="center" vertical="center"/>
    </xf>
    <xf numFmtId="0" fontId="0" fillId="4" borderId="1" xfId="0" applyFill="1" applyBorder="1" applyAlignment="1" applyProtection="1">
      <alignment horizontal="center"/>
    </xf>
    <xf numFmtId="0" fontId="0" fillId="3" borderId="1" xfId="0" applyFill="1" applyBorder="1" applyAlignment="1" applyProtection="1">
      <alignment horizontal="center"/>
    </xf>
    <xf numFmtId="0" fontId="0" fillId="0" borderId="1" xfId="0" applyBorder="1" applyAlignment="1" applyProtection="1">
      <alignment horizontal="center"/>
    </xf>
    <xf numFmtId="49" fontId="0" fillId="3" borderId="1" xfId="0" applyNumberFormat="1" applyFill="1" applyBorder="1" applyProtection="1"/>
    <xf numFmtId="0" fontId="38" fillId="0" borderId="1" xfId="0" applyFont="1" applyBorder="1" applyProtection="1"/>
    <xf numFmtId="0" fontId="17" fillId="7" borderId="1" xfId="0" applyFont="1" applyFill="1" applyBorder="1" applyAlignment="1" applyProtection="1">
      <alignment horizontal="center" vertical="center"/>
    </xf>
    <xf numFmtId="0" fontId="39" fillId="7" borderId="2" xfId="0" applyFont="1" applyFill="1" applyBorder="1" applyAlignment="1" applyProtection="1">
      <alignment horizontal="center" vertical="center" wrapText="1"/>
    </xf>
    <xf numFmtId="0" fontId="0" fillId="0" borderId="3" xfId="0" applyBorder="1" applyProtection="1"/>
    <xf numFmtId="0" fontId="0" fillId="0" borderId="4" xfId="0" applyBorder="1" applyProtection="1"/>
    <xf numFmtId="0" fontId="2" fillId="3" borderId="1" xfId="0" applyFont="1" applyFill="1" applyBorder="1" applyAlignment="1" applyProtection="1">
      <alignment horizontal="left" vertical="center" wrapText="1"/>
    </xf>
    <xf numFmtId="0" fontId="0" fillId="7" borderId="1" xfId="0" applyFill="1" applyBorder="1" applyAlignment="1" applyProtection="1">
      <alignment horizontal="center"/>
    </xf>
    <xf numFmtId="0" fontId="0" fillId="7" borderId="1"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7" borderId="1" xfId="0" applyFill="1" applyBorder="1" applyProtection="1"/>
    <xf numFmtId="0" fontId="38" fillId="7" borderId="1" xfId="0" applyFont="1" applyFill="1" applyBorder="1" applyProtection="1"/>
    <xf numFmtId="0" fontId="22" fillId="7" borderId="1" xfId="0" applyFont="1" applyFill="1" applyBorder="1" applyAlignment="1" applyProtection="1">
      <alignment horizontal="left" vertical="top" wrapText="1"/>
    </xf>
    <xf numFmtId="0" fontId="3" fillId="0" borderId="1" xfId="0" applyFont="1" applyBorder="1" applyAlignment="1" applyProtection="1">
      <alignment horizontal="center" vertical="center" wrapText="1"/>
    </xf>
    <xf numFmtId="0" fontId="15" fillId="0" borderId="1" xfId="0" applyFont="1" applyBorder="1" applyAlignment="1" applyProtection="1">
      <alignment vertical="center" wrapText="1"/>
    </xf>
    <xf numFmtId="0" fontId="16" fillId="0" borderId="1" xfId="0" applyFont="1" applyBorder="1" applyAlignment="1" applyProtection="1">
      <alignment vertical="center" wrapText="1"/>
    </xf>
    <xf numFmtId="0" fontId="15" fillId="0" borderId="1" xfId="0" applyFont="1" applyBorder="1" applyAlignment="1" applyProtection="1">
      <alignment vertical="center"/>
    </xf>
    <xf numFmtId="0" fontId="0" fillId="4" borderId="1" xfId="0" applyFill="1" applyBorder="1" applyAlignment="1" applyProtection="1">
      <alignment horizontal="center" vertical="center"/>
    </xf>
    <xf numFmtId="0" fontId="0" fillId="0" borderId="1" xfId="0" applyBorder="1" applyAlignment="1" applyProtection="1">
      <alignment horizontal="center" vertical="center"/>
    </xf>
    <xf numFmtId="0" fontId="0" fillId="5" borderId="1" xfId="0" applyFill="1" applyBorder="1" applyAlignment="1" applyProtection="1">
      <alignment horizontal="center" vertical="center"/>
    </xf>
    <xf numFmtId="49" fontId="0" fillId="3" borderId="1" xfId="0" applyNumberFormat="1" applyFill="1" applyBorder="1" applyAlignment="1" applyProtection="1">
      <alignment horizontal="center" vertical="center"/>
    </xf>
    <xf numFmtId="0" fontId="38" fillId="0" borderId="1" xfId="0" applyFont="1" applyBorder="1" applyAlignment="1" applyProtection="1">
      <alignment horizontal="center" vertical="center"/>
    </xf>
    <xf numFmtId="0" fontId="2" fillId="0" borderId="1" xfId="0" applyFont="1" applyBorder="1" applyAlignment="1" applyProtection="1">
      <alignment horizontal="left" vertical="center" wrapText="1"/>
    </xf>
    <xf numFmtId="0" fontId="15" fillId="0" borderId="0" xfId="0" applyFont="1" applyAlignment="1" applyProtection="1">
      <alignment vertical="center"/>
    </xf>
    <xf numFmtId="0" fontId="15" fillId="0" borderId="0" xfId="0" applyFont="1" applyAlignment="1" applyProtection="1">
      <alignment vertical="center" wrapText="1"/>
    </xf>
    <xf numFmtId="0" fontId="3" fillId="7" borderId="3"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0" fontId="2" fillId="7" borderId="1" xfId="0" applyFont="1" applyFill="1" applyBorder="1" applyAlignment="1" applyProtection="1">
      <alignment horizontal="left" vertical="center" wrapText="1"/>
    </xf>
    <xf numFmtId="49" fontId="0" fillId="7" borderId="1" xfId="0" applyNumberFormat="1" applyFill="1" applyBorder="1" applyAlignment="1" applyProtection="1">
      <alignment horizontal="center" vertical="center"/>
    </xf>
    <xf numFmtId="0" fontId="38" fillId="7" borderId="1" xfId="0" applyFont="1" applyFill="1" applyBorder="1" applyAlignment="1" applyProtection="1">
      <alignment horizontal="center" vertical="center"/>
    </xf>
    <xf numFmtId="0" fontId="0" fillId="8" borderId="1" xfId="0" applyFill="1" applyBorder="1" applyAlignment="1" applyProtection="1">
      <alignment horizontal="center" vertical="center"/>
    </xf>
    <xf numFmtId="0" fontId="0" fillId="9" borderId="1" xfId="0" applyFill="1" applyBorder="1" applyProtection="1"/>
    <xf numFmtId="0" fontId="0" fillId="9" borderId="1" xfId="0" applyFill="1" applyBorder="1" applyAlignment="1" applyProtection="1">
      <alignment horizontal="center" vertical="center"/>
    </xf>
    <xf numFmtId="0" fontId="30" fillId="0" borderId="1" xfId="0" applyFont="1" applyBorder="1" applyAlignment="1" applyProtection="1">
      <alignment horizontal="center" vertical="center"/>
    </xf>
    <xf numFmtId="0" fontId="31" fillId="0" borderId="1" xfId="0" applyFont="1" applyBorder="1" applyAlignment="1" applyProtection="1">
      <alignment horizontal="center" vertical="center" wrapText="1"/>
    </xf>
    <xf numFmtId="0" fontId="32" fillId="0" borderId="1" xfId="0" applyFont="1" applyBorder="1" applyAlignment="1" applyProtection="1">
      <alignment vertical="center" wrapText="1"/>
    </xf>
    <xf numFmtId="0" fontId="32" fillId="0" borderId="1" xfId="0" applyFont="1" applyBorder="1" applyAlignment="1" applyProtection="1">
      <alignment vertical="center"/>
    </xf>
    <xf numFmtId="0" fontId="30" fillId="7" borderId="1" xfId="0" applyFont="1" applyFill="1" applyBorder="1" applyAlignment="1" applyProtection="1">
      <alignment horizontal="center" vertical="center"/>
    </xf>
    <xf numFmtId="0" fontId="39" fillId="7" borderId="3" xfId="0" applyFont="1" applyFill="1" applyBorder="1" applyAlignment="1" applyProtection="1">
      <alignment horizontal="center" vertical="center" wrapText="1"/>
    </xf>
    <xf numFmtId="0" fontId="39" fillId="7" borderId="4" xfId="0" applyFont="1" applyFill="1" applyBorder="1" applyAlignment="1" applyProtection="1">
      <alignment horizontal="center" vertical="center" wrapText="1"/>
    </xf>
    <xf numFmtId="0" fontId="34" fillId="0" borderId="1" xfId="0" applyFont="1" applyBorder="1" applyAlignment="1" applyProtection="1">
      <alignment horizontal="left" vertical="center" wrapText="1"/>
    </xf>
    <xf numFmtId="0" fontId="35" fillId="0" borderId="1" xfId="0" applyFont="1" applyBorder="1" applyAlignment="1" applyProtection="1">
      <alignment horizontal="left" vertical="center" wrapText="1"/>
    </xf>
    <xf numFmtId="0" fontId="36" fillId="0" borderId="1" xfId="0" applyFont="1" applyBorder="1" applyAlignment="1" applyProtection="1">
      <alignment vertical="center" wrapText="1"/>
    </xf>
    <xf numFmtId="0" fontId="37" fillId="0" borderId="1" xfId="0" applyFont="1" applyBorder="1" applyAlignment="1" applyProtection="1">
      <alignment vertical="center" wrapText="1"/>
    </xf>
    <xf numFmtId="0" fontId="14" fillId="0" borderId="1" xfId="1" applyFill="1" applyBorder="1" applyAlignment="1" applyProtection="1">
      <alignment vertical="center" wrapText="1"/>
    </xf>
    <xf numFmtId="0" fontId="14" fillId="0" borderId="1" xfId="1" applyFill="1" applyBorder="1" applyAlignment="1" applyProtection="1">
      <alignment horizontal="left" vertical="center" wrapText="1"/>
    </xf>
    <xf numFmtId="164" fontId="0" fillId="0" borderId="1" xfId="0" applyNumberFormat="1" applyBorder="1" applyProtection="1"/>
    <xf numFmtId="49" fontId="0" fillId="0" borderId="1" xfId="0" applyNumberFormat="1" applyBorder="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PguDzSEjWbTMAMQmRzm4PLx488byigOA/view?usp=sharing" TargetMode="External"/><Relationship Id="rId21" Type="http://schemas.openxmlformats.org/officeDocument/2006/relationships/hyperlink" Target="https://drive.google.com/file/d/1ANzF2KvT2LMhzUn7MHFnwDEQnIrzN-qi/view?usp=sharing" TargetMode="External"/><Relationship Id="rId42" Type="http://schemas.openxmlformats.org/officeDocument/2006/relationships/hyperlink" Target="https://drive.google.com/file/d/1XRv8_kjgIjrDHnfwBaP3KyMxrNcIx9kq/view?usp=sharing" TargetMode="External"/><Relationship Id="rId47" Type="http://schemas.openxmlformats.org/officeDocument/2006/relationships/hyperlink" Target="https://drive.google.com/file/d/1iK6s9o0HGSQuFW4Q-W8QQDp6-RNYiNMn/view?usp=sharing" TargetMode="External"/><Relationship Id="rId63" Type="http://schemas.openxmlformats.org/officeDocument/2006/relationships/hyperlink" Target="https://docs.google.com/document/d/1Veb_UEEnFWltd36-kpKcVE70ZnIJk_5P/edit?usp=sharing&amp;ouid=118095695801480226940&amp;rtpof=true&amp;sd=true" TargetMode="External"/><Relationship Id="rId68" Type="http://schemas.openxmlformats.org/officeDocument/2006/relationships/hyperlink" Target="https://docs.google.com/document/d/1iDP_Kz2HOTYV9B28juqm7A7nPM9vbU5E/edit?usp=sharing&amp;ouid=118095695801480226940&amp;rtpof=true&amp;sd=true" TargetMode="External"/><Relationship Id="rId7" Type="http://schemas.openxmlformats.org/officeDocument/2006/relationships/hyperlink" Target="https://drive.google.com/file/d/19wA0GTxJE3Fp06213HxlimReJ-gMUyVl/view?usp=sharing" TargetMode="External"/><Relationship Id="rId2" Type="http://schemas.openxmlformats.org/officeDocument/2006/relationships/hyperlink" Target="https://drive.google.com/file/d/1eGxwZY39sxwFMimzK2ljuQz49LyWq9OD/view?usp=sharing" TargetMode="External"/><Relationship Id="rId16" Type="http://schemas.openxmlformats.org/officeDocument/2006/relationships/hyperlink" Target="https://drive.google.com/file/d/1NV-xC7kosHxSNzUG_v92pqWcagbigam3/view?usp=sharing" TargetMode="External"/><Relationship Id="rId29" Type="http://schemas.openxmlformats.org/officeDocument/2006/relationships/hyperlink" Target="https://drive.google.com/file/d/1ZCKzXWj7hLbfDqqoslsqLNT6ZibtcfMn/view?usp=sharing" TargetMode="External"/><Relationship Id="rId11" Type="http://schemas.openxmlformats.org/officeDocument/2006/relationships/hyperlink" Target="https://drive.google.com/file/d/172RpapH4Xgo0x4HBW2NYYdmIO4oSEfku/view?usp=sharing" TargetMode="External"/><Relationship Id="rId24" Type="http://schemas.openxmlformats.org/officeDocument/2006/relationships/hyperlink" Target="https://drive.google.com/file/d/12EM4Bkh9M00cQgkE4E8kcAKi7oZTrS8g/view?usp=sharing" TargetMode="External"/><Relationship Id="rId32" Type="http://schemas.openxmlformats.org/officeDocument/2006/relationships/hyperlink" Target="https://drive.google.com/file/d/1jI-3K0cdWJvUSg_KQhMMq-BvrUHk3-jv/view?usp=sharing" TargetMode="External"/><Relationship Id="rId37" Type="http://schemas.openxmlformats.org/officeDocument/2006/relationships/hyperlink" Target="https://drive.google.com/file/d/1Ftvl-ZzlLhuSjj3maWO2nzf6OmzkaKv3/view?usp=sharing" TargetMode="External"/><Relationship Id="rId40" Type="http://schemas.openxmlformats.org/officeDocument/2006/relationships/hyperlink" Target="https://drive.google.com/file/d/1q8otByPTah6X4vlKL22yessqlvDf-_lO/view?usp=sharing" TargetMode="External"/><Relationship Id="rId45" Type="http://schemas.openxmlformats.org/officeDocument/2006/relationships/hyperlink" Target="https://drive.google.com/file/d/1FbKES0AoGFYrlXuW3cTIYuOUiiQCnqsx/view?usp=sharing" TargetMode="External"/><Relationship Id="rId53" Type="http://schemas.openxmlformats.org/officeDocument/2006/relationships/hyperlink" Target="https://drive.google.com/file/d/1sYRRvhVXoj783cWdrnJqg6fqNzPcu_u_/view?usp=sharing" TargetMode="External"/><Relationship Id="rId58" Type="http://schemas.openxmlformats.org/officeDocument/2006/relationships/hyperlink" Target="https://drive.google.com/file/d/1_acBRSBHRBfs7HjREtuJgk5V2qx9yCW2/view?usp=sharing" TargetMode="External"/><Relationship Id="rId66" Type="http://schemas.openxmlformats.org/officeDocument/2006/relationships/hyperlink" Target="https://drive.google.com/file/d/1b-cDN94-XtulLDLSabxlab43tmxo4fDf/view?usp=sharing" TargetMode="External"/><Relationship Id="rId5" Type="http://schemas.openxmlformats.org/officeDocument/2006/relationships/hyperlink" Target="https://drive.google.com/file/d/18FN9kUljMPj1RtpCesSPEeINQbtnAeTs/view?usp=sharing" TargetMode="External"/><Relationship Id="rId61" Type="http://schemas.openxmlformats.org/officeDocument/2006/relationships/hyperlink" Target="https://drive.google.com/file/d/1ViKADukp16Gas4xKE-xK-52lEnchTtJ4/view?usp=sharing" TargetMode="External"/><Relationship Id="rId19" Type="http://schemas.openxmlformats.org/officeDocument/2006/relationships/hyperlink" Target="https://drive.google.com/file/d/1byzK2T28qhouJuJ92yulxGvW-31NUEZ_/view?usp=sharing" TargetMode="External"/><Relationship Id="rId14" Type="http://schemas.openxmlformats.org/officeDocument/2006/relationships/hyperlink" Target="https://drive.google.com/file/d/1gDOsuYSDN05H7b9hVWFJaR2Me3vXD8GC/view?usp=sharing" TargetMode="External"/><Relationship Id="rId22" Type="http://schemas.openxmlformats.org/officeDocument/2006/relationships/hyperlink" Target="https://docs.google.com/document/d/14TYOEgLZP-Y5JO4yeZDLPW1rD9twJy7l/edit?usp=sharing&amp;ouid=118095695801480226940&amp;rtpof=true&amp;sd=true" TargetMode="External"/><Relationship Id="rId27" Type="http://schemas.openxmlformats.org/officeDocument/2006/relationships/hyperlink" Target="https://drive.google.com/file/d/1_3w3nWMOfOYbeLGCYt90jhJEF1NxAmkb/view?usp=sharing" TargetMode="External"/><Relationship Id="rId30" Type="http://schemas.openxmlformats.org/officeDocument/2006/relationships/hyperlink" Target="https://drive.google.com/file/d/14tHf8xvYRwT-ogoomWv4rnh2Gr0ZYnE3/view?usp=sharing" TargetMode="External"/><Relationship Id="rId35" Type="http://schemas.openxmlformats.org/officeDocument/2006/relationships/hyperlink" Target="https://drive.google.com/file/d/1Qwscqq3HonQ7-6d0pSeizHNK8hwNg9nk/view?usp=sharing" TargetMode="External"/><Relationship Id="rId43" Type="http://schemas.openxmlformats.org/officeDocument/2006/relationships/hyperlink" Target="https://drive.google.com/file/d/1-9ke_X2GPkuIyJl4RHWo9uc6PMMK7IWD/view?usp=sharing" TargetMode="External"/><Relationship Id="rId48" Type="http://schemas.openxmlformats.org/officeDocument/2006/relationships/hyperlink" Target="https://drive.google.com/file/d/18rbbbZaSQPOPV_cucSSUIBsKv7yyDEtw/view?usp=sharing" TargetMode="External"/><Relationship Id="rId56" Type="http://schemas.openxmlformats.org/officeDocument/2006/relationships/hyperlink" Target="https://drive.google.com/file/d/1qn-D_HDh8biKAdjVB8uCaYJIwLSdaIuG/view?usp=sharing" TargetMode="External"/><Relationship Id="rId64" Type="http://schemas.openxmlformats.org/officeDocument/2006/relationships/hyperlink" Target="https://drive.google.com/file/d/1iQ_w5LYzibKJoo15cNHmfcMtNquCi9PK/view?usp=sharing" TargetMode="External"/><Relationship Id="rId69" Type="http://schemas.openxmlformats.org/officeDocument/2006/relationships/printerSettings" Target="../printerSettings/printerSettings1.bin"/><Relationship Id="rId8" Type="http://schemas.openxmlformats.org/officeDocument/2006/relationships/hyperlink" Target="https://drive.google.com/file/d/1OyYjuGMAjpD6azy_JIHzFvD5JyjT73EB/view?usp=sharing" TargetMode="External"/><Relationship Id="rId51" Type="http://schemas.openxmlformats.org/officeDocument/2006/relationships/hyperlink" Target="https://drive.google.com/file/d/1BAVv6yMhBtyi3Kw0vkWt350Rrb9XWXT5/view?usp=sharing" TargetMode="External"/><Relationship Id="rId3" Type="http://schemas.openxmlformats.org/officeDocument/2006/relationships/hyperlink" Target="https://drive.google.com/file/d/1VGybInomh7QQBNPnNVn7yT0OcRv1dDrS/view?usp=sharing" TargetMode="External"/><Relationship Id="rId12" Type="http://schemas.openxmlformats.org/officeDocument/2006/relationships/hyperlink" Target="https://drive.google.com/file/d/1LyboposmyY7is7_eZ8TGZ5F61_r0kpJX/view?usp=sharing" TargetMode="External"/><Relationship Id="rId17" Type="http://schemas.openxmlformats.org/officeDocument/2006/relationships/hyperlink" Target="https://drive.google.com/file/d/1dzAv9b2NIZYiboVi7vfU1Ou8hjMob2iV/view?usp=sharing" TargetMode="External"/><Relationship Id="rId25" Type="http://schemas.openxmlformats.org/officeDocument/2006/relationships/hyperlink" Target="https://drive.google.com/file/d/1MA5ujqP-bbHLUO4j1U91JwFvQ4VRIzGG/view?usp=sharing" TargetMode="External"/><Relationship Id="rId33" Type="http://schemas.openxmlformats.org/officeDocument/2006/relationships/hyperlink" Target="https://drive.google.com/file/d/1AI_Hvo_iDpgjt9BBXB1GPRgJYBG3Tuu4/view?usp=sharing" TargetMode="External"/><Relationship Id="rId38" Type="http://schemas.openxmlformats.org/officeDocument/2006/relationships/hyperlink" Target="https://drive.google.com/file/d/1kPlSDth-Txnt4Fd4hL6g0ewBU5I0ylaX/view?usp=sharing" TargetMode="External"/><Relationship Id="rId46" Type="http://schemas.openxmlformats.org/officeDocument/2006/relationships/hyperlink" Target="https://drive.google.com/file/d/1VRHIiDhxx4_BshHy-87UYu4dD76f2PHI/view?usp=sharing" TargetMode="External"/><Relationship Id="rId59" Type="http://schemas.openxmlformats.org/officeDocument/2006/relationships/hyperlink" Target="https://drive.google.com/file/d/19MhiAsW_FHawR95g-43AQEanh6hNjS6z/view?usp=sharing" TargetMode="External"/><Relationship Id="rId67" Type="http://schemas.openxmlformats.org/officeDocument/2006/relationships/hyperlink" Target="https://drive.google.com/file/d/1pw5Kxh0PlQ8JQtcmokv3AvBUvQVHiVYq/view?usp=sharing" TargetMode="External"/><Relationship Id="rId20" Type="http://schemas.openxmlformats.org/officeDocument/2006/relationships/hyperlink" Target="https://drive.google.com/file/d/1jmElA22dv8qlweZ36B1bDZ7pLOyAXCIt/view?usp=sharing" TargetMode="External"/><Relationship Id="rId41" Type="http://schemas.openxmlformats.org/officeDocument/2006/relationships/hyperlink" Target="https://drive.google.com/file/d/1YQZMJ9YReL6TLn3wMecq3BLfKF2y_lD8/view?usp=sharing" TargetMode="External"/><Relationship Id="rId54" Type="http://schemas.openxmlformats.org/officeDocument/2006/relationships/hyperlink" Target="https://docs.google.com/document/d/1Jp-IfLnKRsr5ouXZHDnVlcVqyHiEp_y3/edit?usp=sharing&amp;ouid=118095695801480226940&amp;rtpof=true&amp;sd=true" TargetMode="External"/><Relationship Id="rId62" Type="http://schemas.openxmlformats.org/officeDocument/2006/relationships/hyperlink" Target="https://drive.google.com/file/d/1Voq0o3j9cTpAR3iQepaJXnEqbQwQ3Vsg/view?usp=sharing" TargetMode="External"/><Relationship Id="rId1" Type="http://schemas.openxmlformats.org/officeDocument/2006/relationships/hyperlink" Target="https://docs.google.com/document/d/1o7qqXP5G0z_TCzyK63K8WiBw4_xc01ig/edit?usp=sharing&amp;ouid=118095695801480226940&amp;rtpof=true&amp;sd=true" TargetMode="External"/><Relationship Id="rId6" Type="http://schemas.openxmlformats.org/officeDocument/2006/relationships/hyperlink" Target="https://drive.google.com/file/d/1I43zoQeW2HJUq67h66euGjm2h7yZXD98/view?usp=sharing" TargetMode="External"/><Relationship Id="rId15" Type="http://schemas.openxmlformats.org/officeDocument/2006/relationships/hyperlink" Target="https://drive.google.com/file/d/1-FSPH6dhwfcmL-qcJdW8E5fTadEOBjJN/view?usp=sharing" TargetMode="External"/><Relationship Id="rId23" Type="http://schemas.openxmlformats.org/officeDocument/2006/relationships/hyperlink" Target="https://drive.google.com/file/d/1kTJXpm6D5bQe5nqodNUQ2UfrCC0KPvM8/view?usp=sharing" TargetMode="External"/><Relationship Id="rId28" Type="http://schemas.openxmlformats.org/officeDocument/2006/relationships/hyperlink" Target="https://drive.google.com/file/d/15KN2SmHCFmrsdMfqNZAQAvWJsQJR_MoT/view?usp=sharing" TargetMode="External"/><Relationship Id="rId36" Type="http://schemas.openxmlformats.org/officeDocument/2006/relationships/hyperlink" Target="https://drive.google.com/file/d/1bJ2JfUIM7Rr72gsBPg-911y7ykWWMY5e/view?usp=sharing" TargetMode="External"/><Relationship Id="rId49" Type="http://schemas.openxmlformats.org/officeDocument/2006/relationships/hyperlink" Target="https://drive.google.com/file/d/1Jkl6vRi0cybwoF4o4ZeO6SWE1WQT3xzh/view?usp=sharing" TargetMode="External"/><Relationship Id="rId57" Type="http://schemas.openxmlformats.org/officeDocument/2006/relationships/hyperlink" Target="https://docs.google.com/document/d/1k8wJZX2Bee-k6oCgtvU-lFgT-qNuidPE/edit?usp=sharing&amp;ouid=118095695801480226940&amp;rtpof=true&amp;sd=true" TargetMode="External"/><Relationship Id="rId10" Type="http://schemas.openxmlformats.org/officeDocument/2006/relationships/hyperlink" Target="https://drive.google.com/file/d/1UYgWCVN7jodx7XLWcqgSFNz71N-KCYGu/view?usp=sharing" TargetMode="External"/><Relationship Id="rId31" Type="http://schemas.openxmlformats.org/officeDocument/2006/relationships/hyperlink" Target="https://drive.google.com/file/d/1vLbidCvdjLJIeTrWnPtslNsJrS5rWXJW/view?usp=sharing" TargetMode="External"/><Relationship Id="rId44" Type="http://schemas.openxmlformats.org/officeDocument/2006/relationships/hyperlink" Target="https://drive.google.com/file/d/1IPODBecB_3dOqRmEedy0oHadQ0bVCp9n/view?usp=sharing" TargetMode="External"/><Relationship Id="rId52" Type="http://schemas.openxmlformats.org/officeDocument/2006/relationships/hyperlink" Target="https://drive.google.com/file/d/1jguWgkTS_06_6hFtLRYj5eO-c7Hf9gb-/view?usp=sharing" TargetMode="External"/><Relationship Id="rId60" Type="http://schemas.openxmlformats.org/officeDocument/2006/relationships/hyperlink" Target="https://drive.google.com/file/d/1VW6oUzDYbxlfWLz1fZlGpd-7zC5Dthu1/view?usp=sharing" TargetMode="External"/><Relationship Id="rId65" Type="http://schemas.openxmlformats.org/officeDocument/2006/relationships/hyperlink" Target="https://drive.google.com/file/d/1BOQ268EjtbcYkgSh6LUY6pIvVaQWpnkn/view?usp=sharing" TargetMode="External"/><Relationship Id="rId4" Type="http://schemas.openxmlformats.org/officeDocument/2006/relationships/hyperlink" Target="https://drive.google.com/file/d/1_ioTm2R8kgKmWPrUJAU5vQlssTtdy0xo/view?usp=sharing" TargetMode="External"/><Relationship Id="rId9" Type="http://schemas.openxmlformats.org/officeDocument/2006/relationships/hyperlink" Target="https://drive.google.com/file/d/1xxMkUeIOVi7Uqn9Y2zqmSZeStEwNGIww/view?usp=sharing" TargetMode="External"/><Relationship Id="rId13" Type="http://schemas.openxmlformats.org/officeDocument/2006/relationships/hyperlink" Target="https://drive.google.com/file/d/1wCrgU7nPdtof2C4oPLmtNDSCectlrFAs/view?usp=sharing" TargetMode="External"/><Relationship Id="rId18" Type="http://schemas.openxmlformats.org/officeDocument/2006/relationships/hyperlink" Target="https://drive.google.com/file/d/1OENvsf56tHPKFHLF8h_MKPr0-6hV7oPU/view?usp=sharing" TargetMode="External"/><Relationship Id="rId39" Type="http://schemas.openxmlformats.org/officeDocument/2006/relationships/hyperlink" Target="https://drive.google.com/file/d/1UPZGAaUbh2qwp8b2bgGwG6VunmCbzrK1/view?usp=sharing" TargetMode="External"/><Relationship Id="rId34" Type="http://schemas.openxmlformats.org/officeDocument/2006/relationships/hyperlink" Target="https://drive.google.com/file/d/1b_tW73kw3CaM6uYFbkXTD2Hu0oYjE-BK/view?usp=sharing" TargetMode="External"/><Relationship Id="rId50" Type="http://schemas.openxmlformats.org/officeDocument/2006/relationships/hyperlink" Target="https://docs.google.com/document/d/1mQsD6OAgLLYj9NigSQen6DRHmQEBse5i/edit?usp=sharing&amp;ouid=118095695801480226940&amp;rtpof=true&amp;sd=true" TargetMode="External"/><Relationship Id="rId55" Type="http://schemas.openxmlformats.org/officeDocument/2006/relationships/hyperlink" Target="https://drive.google.com/file/d/1IPxOFVakCwEmBrLgynMxsPOiUOEVh0GV/view?usp=sharin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etivervideo@gmail.com" TargetMode="External"/><Relationship Id="rId1" Type="http://schemas.openxmlformats.org/officeDocument/2006/relationships/hyperlink" Target="https://www.youtube.com/channel/UC01Y8VgRYSrhSw_R8UCGMjg"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facebook.com/groups/vetivernetwork" TargetMode="External"/><Relationship Id="rId1" Type="http://schemas.openxmlformats.org/officeDocument/2006/relationships/hyperlink" Target="mailto:dickgrimshaw@vetiver.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129"/>
  <sheetViews>
    <sheetView tabSelected="1" zoomScale="77" zoomScaleNormal="77" zoomScaleSheetLayoutView="115" workbookViewId="0">
      <pane xSplit="9" ySplit="4" topLeftCell="J5" activePane="bottomRight" state="frozen"/>
      <selection pane="topRight" activeCell="J1" sqref="J1"/>
      <selection pane="bottomLeft" activeCell="A8" sqref="A8"/>
      <selection pane="bottomRight" sqref="A1:XFD1048576"/>
    </sheetView>
  </sheetViews>
  <sheetFormatPr defaultRowHeight="22.5" x14ac:dyDescent="0.25"/>
  <cols>
    <col min="1" max="1" width="5.5703125" style="86" customWidth="1"/>
    <col min="2" max="2" width="11.5703125" style="40" customWidth="1"/>
    <col min="3" max="3" width="12" style="68" customWidth="1"/>
    <col min="4" max="4" width="14.42578125" style="68" customWidth="1"/>
    <col min="5" max="5" width="12.85546875" style="40" customWidth="1"/>
    <col min="6" max="6" width="17.28515625" style="40" customWidth="1"/>
    <col min="7" max="7" width="10" style="68" customWidth="1"/>
    <col min="8" max="8" width="15.85546875" style="69" customWidth="1"/>
    <col min="9" max="9" width="19.42578125" style="69" customWidth="1"/>
    <col min="10" max="10" width="1.5703125" style="70" customWidth="1"/>
    <col min="11" max="11" width="3.85546875" style="37" customWidth="1"/>
    <col min="12" max="12" width="4.5703125" style="37" customWidth="1"/>
    <col min="13" max="13" width="3.5703125" style="37" customWidth="1"/>
    <col min="14" max="14" width="3.7109375" style="37" customWidth="1"/>
    <col min="15" max="15" width="4.140625" style="37" customWidth="1"/>
    <col min="16" max="16" width="6.85546875" style="37" customWidth="1"/>
    <col min="17" max="17" width="1" style="38" customWidth="1"/>
    <col min="18" max="21" width="4.140625" style="40" customWidth="1"/>
    <col min="22" max="22" width="4.5703125" style="40" customWidth="1"/>
    <col min="23" max="23" width="5.85546875" style="40" customWidth="1"/>
    <col min="24" max="24" width="1" style="38" customWidth="1"/>
    <col min="25" max="29" width="4.5703125" style="37" customWidth="1"/>
    <col min="30" max="30" width="5.7109375" style="37" customWidth="1"/>
    <col min="31" max="31" width="1.140625" style="38" customWidth="1"/>
    <col min="32" max="36" width="4.5703125" style="40" customWidth="1"/>
    <col min="37" max="37" width="5.85546875" style="40" customWidth="1"/>
    <col min="38" max="38" width="1" style="38" customWidth="1"/>
    <col min="39" max="43" width="4.5703125" style="37" customWidth="1"/>
    <col min="44" max="44" width="5.7109375" style="37" customWidth="1"/>
    <col min="45" max="45" width="1" style="38" customWidth="1"/>
    <col min="46" max="50" width="4.5703125" style="40" customWidth="1"/>
    <col min="51" max="51" width="5.28515625" style="40" customWidth="1"/>
    <col min="52" max="52" width="0.85546875" style="38" customWidth="1"/>
    <col min="53" max="53" width="9.85546875" style="37" customWidth="1"/>
    <col min="54" max="54" width="1.140625" style="38" customWidth="1"/>
    <col min="55" max="55" width="6.42578125" style="39" customWidth="1"/>
    <col min="56" max="56" width="8.42578125" style="39" customWidth="1"/>
    <col min="57" max="57" width="5.5703125" style="39" customWidth="1"/>
    <col min="58" max="58" width="5.42578125" style="39" customWidth="1"/>
    <col min="59" max="59" width="8.42578125" style="39" customWidth="1"/>
    <col min="60" max="60" width="1.140625" style="38" customWidth="1"/>
    <col min="61" max="65" width="5.42578125" style="39" customWidth="1"/>
    <col min="66" max="66" width="1.5703125" style="38" customWidth="1"/>
    <col min="67" max="67" width="16.140625" style="40" customWidth="1"/>
    <col min="68" max="68" width="49.85546875" style="41" customWidth="1"/>
    <col min="69" max="69" width="9.140625" style="40"/>
    <col min="70" max="70" width="34.7109375" style="40" customWidth="1"/>
    <col min="71" max="16384" width="9.140625" style="40"/>
  </cols>
  <sheetData>
    <row r="1" spans="1:68" x14ac:dyDescent="0.25">
      <c r="A1" s="24"/>
      <c r="B1" s="25"/>
      <c r="C1" s="26"/>
      <c r="D1" s="26"/>
      <c r="E1" s="25"/>
      <c r="F1" s="25"/>
      <c r="G1" s="26"/>
      <c r="H1" s="27"/>
      <c r="I1" s="28"/>
      <c r="J1" s="29"/>
      <c r="K1" s="30"/>
      <c r="L1" s="31"/>
      <c r="M1" s="31"/>
      <c r="N1" s="31"/>
      <c r="O1" s="31"/>
      <c r="P1" s="32"/>
      <c r="Q1" s="33"/>
      <c r="R1" s="34"/>
      <c r="S1" s="25"/>
      <c r="T1" s="25"/>
      <c r="U1" s="25"/>
      <c r="V1" s="25"/>
      <c r="W1" s="35"/>
      <c r="X1" s="33"/>
      <c r="Y1" s="30"/>
      <c r="Z1" s="31"/>
      <c r="AA1" s="31"/>
      <c r="AB1" s="31"/>
      <c r="AC1" s="31"/>
      <c r="AD1" s="32"/>
      <c r="AE1" s="33"/>
      <c r="AF1" s="34"/>
      <c r="AG1" s="25"/>
      <c r="AH1" s="25"/>
      <c r="AI1" s="25"/>
      <c r="AJ1" s="25"/>
      <c r="AK1" s="35"/>
      <c r="AL1" s="33"/>
      <c r="AM1" s="30" t="s">
        <v>300</v>
      </c>
      <c r="AN1" s="31"/>
      <c r="AO1" s="31"/>
      <c r="AP1" s="31"/>
      <c r="AQ1" s="31"/>
      <c r="AR1" s="32"/>
      <c r="AS1" s="33"/>
      <c r="AT1" s="34"/>
      <c r="AU1" s="25"/>
      <c r="AV1" s="25"/>
      <c r="AW1" s="25"/>
      <c r="AX1" s="25"/>
      <c r="AY1" s="35"/>
      <c r="AZ1" s="36"/>
    </row>
    <row r="2" spans="1:68" s="66" customFormat="1" ht="251.25" customHeight="1" x14ac:dyDescent="0.25">
      <c r="A2" s="42" t="s">
        <v>329</v>
      </c>
      <c r="B2" s="43"/>
      <c r="C2" s="43"/>
      <c r="D2" s="43"/>
      <c r="E2" s="43"/>
      <c r="F2" s="43"/>
      <c r="G2" s="43"/>
      <c r="H2" s="43"/>
      <c r="I2" s="44"/>
      <c r="J2" s="45"/>
      <c r="K2" s="46" t="s">
        <v>276</v>
      </c>
      <c r="L2" s="47"/>
      <c r="M2" s="47"/>
      <c r="N2" s="47"/>
      <c r="O2" s="47"/>
      <c r="P2" s="48"/>
      <c r="Q2" s="49"/>
      <c r="R2" s="50" t="s">
        <v>11</v>
      </c>
      <c r="S2" s="51"/>
      <c r="T2" s="51"/>
      <c r="U2" s="51"/>
      <c r="V2" s="51"/>
      <c r="W2" s="48"/>
      <c r="X2" s="49"/>
      <c r="Y2" s="52" t="s">
        <v>12</v>
      </c>
      <c r="Z2" s="53"/>
      <c r="AA2" s="53"/>
      <c r="AB2" s="53"/>
      <c r="AC2" s="53"/>
      <c r="AD2" s="54"/>
      <c r="AE2" s="55"/>
      <c r="AF2" s="50" t="s">
        <v>10</v>
      </c>
      <c r="AG2" s="51"/>
      <c r="AH2" s="51"/>
      <c r="AI2" s="51"/>
      <c r="AJ2" s="51"/>
      <c r="AK2" s="56"/>
      <c r="AL2" s="55"/>
      <c r="AM2" s="52" t="s">
        <v>13</v>
      </c>
      <c r="AN2" s="53"/>
      <c r="AO2" s="53"/>
      <c r="AP2" s="53"/>
      <c r="AQ2" s="53"/>
      <c r="AR2" s="54"/>
      <c r="AS2" s="55"/>
      <c r="AT2" s="50" t="s">
        <v>4</v>
      </c>
      <c r="AU2" s="51"/>
      <c r="AV2" s="51"/>
      <c r="AW2" s="51"/>
      <c r="AX2" s="51"/>
      <c r="AY2" s="56"/>
      <c r="AZ2" s="57"/>
      <c r="BA2" s="58" t="s">
        <v>62</v>
      </c>
      <c r="BB2" s="59"/>
      <c r="BC2" s="60" t="s">
        <v>63</v>
      </c>
      <c r="BD2" s="61"/>
      <c r="BE2" s="61"/>
      <c r="BF2" s="61"/>
      <c r="BG2" s="61"/>
      <c r="BH2" s="62"/>
      <c r="BI2" s="63" t="s">
        <v>301</v>
      </c>
      <c r="BJ2" s="47"/>
      <c r="BK2" s="47"/>
      <c r="BL2" s="47"/>
      <c r="BM2" s="48"/>
      <c r="BN2" s="59"/>
      <c r="BO2" s="64" t="s">
        <v>302</v>
      </c>
      <c r="BP2" s="65" t="s">
        <v>332</v>
      </c>
    </row>
    <row r="3" spans="1:68" s="68" customFormat="1" ht="49.5" customHeight="1" x14ac:dyDescent="0.25">
      <c r="A3" s="67"/>
      <c r="H3" s="69"/>
      <c r="I3" s="69"/>
      <c r="J3" s="70"/>
      <c r="K3" s="71"/>
      <c r="L3" s="71"/>
      <c r="M3" s="71"/>
      <c r="N3" s="71"/>
      <c r="O3" s="71"/>
      <c r="P3" s="71"/>
      <c r="Q3" s="72"/>
      <c r="X3" s="72"/>
      <c r="Y3" s="71"/>
      <c r="Z3" s="71"/>
      <c r="AA3" s="71"/>
      <c r="AB3" s="71"/>
      <c r="AC3" s="71"/>
      <c r="AD3" s="71"/>
      <c r="AE3" s="72"/>
      <c r="AL3" s="72"/>
      <c r="AM3" s="71"/>
      <c r="AN3" s="71"/>
      <c r="AO3" s="71"/>
      <c r="AP3" s="71"/>
      <c r="AQ3" s="71"/>
      <c r="AR3" s="71"/>
      <c r="AS3" s="72"/>
      <c r="AZ3" s="72"/>
      <c r="BA3" s="71"/>
      <c r="BB3" s="72"/>
      <c r="BC3" s="73"/>
      <c r="BD3" s="73"/>
      <c r="BE3" s="73"/>
      <c r="BF3" s="73"/>
      <c r="BG3" s="73"/>
      <c r="BH3" s="72"/>
      <c r="BI3" s="73"/>
      <c r="BJ3" s="73"/>
      <c r="BK3" s="73"/>
      <c r="BL3" s="73"/>
      <c r="BM3" s="73"/>
      <c r="BN3" s="72"/>
      <c r="BP3" s="41"/>
    </row>
    <row r="4" spans="1:68" s="75" customFormat="1" ht="45.75" customHeight="1" x14ac:dyDescent="0.35">
      <c r="A4" s="74" t="s">
        <v>259</v>
      </c>
      <c r="B4" s="75" t="s">
        <v>2</v>
      </c>
      <c r="C4" s="75" t="s">
        <v>0</v>
      </c>
      <c r="D4" s="75" t="s">
        <v>278</v>
      </c>
      <c r="E4" s="75" t="s">
        <v>1</v>
      </c>
      <c r="F4" s="75" t="s">
        <v>3</v>
      </c>
      <c r="G4" s="75" t="s">
        <v>19</v>
      </c>
      <c r="H4" s="76" t="s">
        <v>190</v>
      </c>
      <c r="I4" s="76" t="s">
        <v>191</v>
      </c>
      <c r="J4" s="77"/>
      <c r="K4" s="78" t="s">
        <v>5</v>
      </c>
      <c r="L4" s="78" t="s">
        <v>6</v>
      </c>
      <c r="M4" s="78" t="s">
        <v>7</v>
      </c>
      <c r="N4" s="78" t="s">
        <v>8</v>
      </c>
      <c r="O4" s="78" t="s">
        <v>9</v>
      </c>
      <c r="P4" s="79" t="s">
        <v>17</v>
      </c>
      <c r="Q4" s="59"/>
      <c r="R4" s="78" t="s">
        <v>5</v>
      </c>
      <c r="S4" s="78" t="s">
        <v>6</v>
      </c>
      <c r="T4" s="78" t="s">
        <v>7</v>
      </c>
      <c r="U4" s="78" t="s">
        <v>8</v>
      </c>
      <c r="V4" s="78" t="s">
        <v>9</v>
      </c>
      <c r="W4" s="79" t="s">
        <v>17</v>
      </c>
      <c r="X4" s="59"/>
      <c r="Y4" s="78" t="s">
        <v>5</v>
      </c>
      <c r="Z4" s="78" t="s">
        <v>6</v>
      </c>
      <c r="AA4" s="78" t="s">
        <v>7</v>
      </c>
      <c r="AB4" s="78" t="s">
        <v>8</v>
      </c>
      <c r="AC4" s="78" t="s">
        <v>9</v>
      </c>
      <c r="AD4" s="79" t="s">
        <v>17</v>
      </c>
      <c r="AE4" s="59"/>
      <c r="AF4" s="78" t="s">
        <v>5</v>
      </c>
      <c r="AG4" s="78" t="s">
        <v>6</v>
      </c>
      <c r="AH4" s="78" t="s">
        <v>7</v>
      </c>
      <c r="AI4" s="78" t="s">
        <v>8</v>
      </c>
      <c r="AJ4" s="78" t="s">
        <v>9</v>
      </c>
      <c r="AK4" s="79" t="s">
        <v>17</v>
      </c>
      <c r="AL4" s="59"/>
      <c r="AM4" s="78" t="s">
        <v>5</v>
      </c>
      <c r="AN4" s="78" t="s">
        <v>6</v>
      </c>
      <c r="AO4" s="78" t="s">
        <v>7</v>
      </c>
      <c r="AP4" s="78" t="s">
        <v>8</v>
      </c>
      <c r="AQ4" s="78" t="s">
        <v>9</v>
      </c>
      <c r="AR4" s="79" t="s">
        <v>17</v>
      </c>
      <c r="AS4" s="59"/>
      <c r="AT4" s="78" t="s">
        <v>5</v>
      </c>
      <c r="AU4" s="78" t="s">
        <v>6</v>
      </c>
      <c r="AV4" s="78" t="s">
        <v>7</v>
      </c>
      <c r="AW4" s="78" t="s">
        <v>8</v>
      </c>
      <c r="AX4" s="78" t="s">
        <v>9</v>
      </c>
      <c r="AY4" s="79" t="s">
        <v>17</v>
      </c>
      <c r="AZ4" s="59"/>
      <c r="BA4" s="80"/>
      <c r="BB4" s="81"/>
      <c r="BC4" s="78" t="s">
        <v>5</v>
      </c>
      <c r="BD4" s="78" t="s">
        <v>6</v>
      </c>
      <c r="BE4" s="78" t="s">
        <v>7</v>
      </c>
      <c r="BF4" s="78" t="s">
        <v>8</v>
      </c>
      <c r="BG4" s="78" t="s">
        <v>9</v>
      </c>
      <c r="BH4" s="82"/>
      <c r="BI4" s="78" t="s">
        <v>5</v>
      </c>
      <c r="BJ4" s="78" t="s">
        <v>6</v>
      </c>
      <c r="BK4" s="78" t="s">
        <v>7</v>
      </c>
      <c r="BL4" s="78" t="s">
        <v>8</v>
      </c>
      <c r="BM4" s="78" t="s">
        <v>9</v>
      </c>
      <c r="BN4" s="83"/>
      <c r="BO4" s="84"/>
      <c r="BP4" s="85"/>
    </row>
    <row r="5" spans="1:68" ht="23.25" x14ac:dyDescent="0.35">
      <c r="K5" s="87"/>
      <c r="L5" s="87"/>
      <c r="M5" s="87"/>
      <c r="N5" s="87"/>
      <c r="O5" s="87"/>
      <c r="P5" s="87"/>
      <c r="Q5" s="88"/>
      <c r="R5" s="89"/>
      <c r="S5" s="89"/>
      <c r="T5" s="89"/>
      <c r="U5" s="89"/>
      <c r="V5" s="89"/>
      <c r="W5" s="89"/>
      <c r="X5" s="88"/>
      <c r="Y5" s="87"/>
      <c r="Z5" s="87"/>
      <c r="AA5" s="87"/>
      <c r="AB5" s="87"/>
      <c r="AC5" s="87"/>
      <c r="AD5" s="87"/>
      <c r="AE5" s="88"/>
      <c r="AF5" s="89"/>
      <c r="AG5" s="89"/>
      <c r="AH5" s="89"/>
      <c r="AI5" s="89"/>
      <c r="AJ5" s="89"/>
      <c r="AK5" s="89"/>
      <c r="AL5" s="88"/>
      <c r="AM5" s="87"/>
      <c r="AN5" s="87"/>
      <c r="AO5" s="87"/>
      <c r="AP5" s="87"/>
      <c r="AQ5" s="87"/>
      <c r="AR5" s="87"/>
      <c r="AS5" s="88"/>
      <c r="AT5" s="89"/>
      <c r="AU5" s="89"/>
      <c r="AV5" s="89"/>
      <c r="AW5" s="89"/>
      <c r="AX5" s="89"/>
      <c r="AY5" s="89"/>
      <c r="AZ5" s="88"/>
      <c r="BA5" s="87"/>
      <c r="BB5" s="88"/>
      <c r="BN5" s="90"/>
      <c r="BO5" s="91"/>
    </row>
    <row r="6" spans="1:68" s="100" customFormat="1" ht="30.75" customHeight="1" x14ac:dyDescent="0.35">
      <c r="A6" s="92"/>
      <c r="B6" s="93" t="s">
        <v>266</v>
      </c>
      <c r="C6" s="94"/>
      <c r="D6" s="94"/>
      <c r="E6" s="94"/>
      <c r="F6" s="94"/>
      <c r="G6" s="94"/>
      <c r="H6" s="94"/>
      <c r="I6" s="95"/>
      <c r="J6" s="96"/>
      <c r="K6" s="97"/>
      <c r="L6" s="97"/>
      <c r="M6" s="97"/>
      <c r="N6" s="97"/>
      <c r="O6" s="97"/>
      <c r="P6" s="97"/>
      <c r="Q6" s="88"/>
      <c r="R6" s="97"/>
      <c r="S6" s="97"/>
      <c r="T6" s="97"/>
      <c r="U6" s="97"/>
      <c r="V6" s="97"/>
      <c r="W6" s="97"/>
      <c r="X6" s="88"/>
      <c r="Y6" s="97"/>
      <c r="Z6" s="97"/>
      <c r="AA6" s="97"/>
      <c r="AB6" s="97"/>
      <c r="AC6" s="97"/>
      <c r="AD6" s="97"/>
      <c r="AE6" s="88"/>
      <c r="AF6" s="97"/>
      <c r="AG6" s="97"/>
      <c r="AH6" s="97"/>
      <c r="AI6" s="97"/>
      <c r="AJ6" s="97"/>
      <c r="AK6" s="97"/>
      <c r="AL6" s="88"/>
      <c r="AM6" s="97"/>
      <c r="AN6" s="97"/>
      <c r="AO6" s="97"/>
      <c r="AP6" s="97"/>
      <c r="AQ6" s="97"/>
      <c r="AR6" s="97"/>
      <c r="AS6" s="88"/>
      <c r="AT6" s="97"/>
      <c r="AU6" s="97"/>
      <c r="AV6" s="97"/>
      <c r="AW6" s="97"/>
      <c r="AX6" s="97"/>
      <c r="AY6" s="97"/>
      <c r="AZ6" s="88"/>
      <c r="BA6" s="98"/>
      <c r="BB6" s="99"/>
      <c r="BH6" s="38"/>
      <c r="BN6" s="90"/>
      <c r="BO6" s="101"/>
      <c r="BP6" s="102"/>
    </row>
    <row r="7" spans="1:68" ht="159.75" customHeight="1" x14ac:dyDescent="0.25">
      <c r="A7" s="86">
        <v>1</v>
      </c>
      <c r="B7" s="103" t="s">
        <v>16</v>
      </c>
      <c r="C7" s="104" t="s">
        <v>152</v>
      </c>
      <c r="D7" s="105" t="s">
        <v>153</v>
      </c>
      <c r="E7" s="106" t="s">
        <v>154</v>
      </c>
      <c r="F7" s="104" t="s">
        <v>155</v>
      </c>
      <c r="G7" s="69" t="s">
        <v>107</v>
      </c>
      <c r="H7" s="18" t="s">
        <v>192</v>
      </c>
      <c r="I7" s="18" t="s">
        <v>203</v>
      </c>
      <c r="J7" s="19"/>
      <c r="K7" s="107">
        <v>9</v>
      </c>
      <c r="L7" s="107">
        <v>8</v>
      </c>
      <c r="M7" s="107">
        <v>8</v>
      </c>
      <c r="N7" s="107">
        <v>10</v>
      </c>
      <c r="O7" s="107">
        <v>9</v>
      </c>
      <c r="P7" s="107">
        <f>K7+L7+M7+N7+O7</f>
        <v>44</v>
      </c>
      <c r="Q7" s="99"/>
      <c r="R7" s="108">
        <v>9</v>
      </c>
      <c r="S7" s="108">
        <v>8</v>
      </c>
      <c r="T7" s="108">
        <v>8</v>
      </c>
      <c r="U7" s="108">
        <v>10</v>
      </c>
      <c r="V7" s="108">
        <v>8</v>
      </c>
      <c r="W7" s="108">
        <f t="shared" ref="W7" si="0">R7+S7+T7+U7+V7</f>
        <v>43</v>
      </c>
      <c r="X7" s="99"/>
      <c r="Y7" s="107">
        <v>9</v>
      </c>
      <c r="Z7" s="107">
        <v>7</v>
      </c>
      <c r="AA7" s="107">
        <v>8</v>
      </c>
      <c r="AB7" s="107">
        <v>8</v>
      </c>
      <c r="AC7" s="107">
        <v>8</v>
      </c>
      <c r="AD7" s="107">
        <f t="shared" ref="AD7:AD13" si="1">Y7+Z7+AA7+AB7+AC7</f>
        <v>40</v>
      </c>
      <c r="AE7" s="99"/>
      <c r="AF7" s="108">
        <v>9</v>
      </c>
      <c r="AG7" s="108">
        <v>7</v>
      </c>
      <c r="AH7" s="108">
        <v>6</v>
      </c>
      <c r="AI7" s="108">
        <v>10</v>
      </c>
      <c r="AJ7" s="108">
        <v>9</v>
      </c>
      <c r="AK7" s="108">
        <f t="shared" ref="AK7:AK25" si="2">AF7+AG7+AH7+AI7+AJ7</f>
        <v>41</v>
      </c>
      <c r="AL7" s="99"/>
      <c r="AM7" s="107">
        <v>5</v>
      </c>
      <c r="AN7" s="107">
        <v>3</v>
      </c>
      <c r="AO7" s="107">
        <v>4</v>
      </c>
      <c r="AP7" s="107">
        <v>4</v>
      </c>
      <c r="AQ7" s="107">
        <v>4</v>
      </c>
      <c r="AR7" s="107">
        <f t="shared" ref="AR7:AR13" si="3">AM7+AN7+AO7+AP7+AQ7</f>
        <v>20</v>
      </c>
      <c r="AS7" s="99"/>
      <c r="AT7" s="108">
        <v>5</v>
      </c>
      <c r="AU7" s="108">
        <v>3</v>
      </c>
      <c r="AV7" s="108">
        <v>5</v>
      </c>
      <c r="AW7" s="108">
        <v>5</v>
      </c>
      <c r="AX7" s="108">
        <v>5</v>
      </c>
      <c r="AY7" s="108">
        <f t="shared" ref="AY7:AY17" si="4">AT7+AU7+AV7+AW7+AX7</f>
        <v>23</v>
      </c>
      <c r="AZ7" s="99"/>
      <c r="BA7" s="107">
        <f t="shared" ref="BA7:BA13" si="5">P7+W7+AD7+AK7+AR7+AY7</f>
        <v>211</v>
      </c>
      <c r="BB7" s="99"/>
      <c r="BC7" s="109">
        <f>K7+R7+Y7+AF7+AM7+AT7</f>
        <v>46</v>
      </c>
      <c r="BD7" s="109">
        <f t="shared" ref="BD7:BG7" si="6">L7+S7+Z7+AG7+AN7+AU7</f>
        <v>36</v>
      </c>
      <c r="BE7" s="109">
        <f t="shared" si="6"/>
        <v>39</v>
      </c>
      <c r="BF7" s="109">
        <f t="shared" si="6"/>
        <v>47</v>
      </c>
      <c r="BG7" s="109">
        <f t="shared" si="6"/>
        <v>43</v>
      </c>
      <c r="BH7" s="99"/>
      <c r="BI7" s="109">
        <v>1</v>
      </c>
      <c r="BJ7" s="109">
        <v>2</v>
      </c>
      <c r="BK7" s="109">
        <v>2</v>
      </c>
      <c r="BL7" s="109">
        <v>1</v>
      </c>
      <c r="BM7" s="109">
        <v>1</v>
      </c>
      <c r="BN7" s="110"/>
      <c r="BO7" s="111">
        <v>1</v>
      </c>
      <c r="BP7" s="41" t="s">
        <v>307</v>
      </c>
    </row>
    <row r="8" spans="1:68" ht="90" x14ac:dyDescent="0.25">
      <c r="A8" s="86">
        <v>2</v>
      </c>
      <c r="B8" s="103" t="s">
        <v>16</v>
      </c>
      <c r="C8" s="104" t="s">
        <v>166</v>
      </c>
      <c r="D8" s="104" t="s">
        <v>167</v>
      </c>
      <c r="E8" s="104" t="s">
        <v>168</v>
      </c>
      <c r="F8" s="104" t="s">
        <v>169</v>
      </c>
      <c r="G8" s="112" t="s">
        <v>88</v>
      </c>
      <c r="H8" s="20" t="s">
        <v>193</v>
      </c>
      <c r="I8" s="20" t="s">
        <v>202</v>
      </c>
      <c r="J8" s="21"/>
      <c r="K8" s="107">
        <v>7</v>
      </c>
      <c r="L8" s="107">
        <v>6</v>
      </c>
      <c r="M8" s="107">
        <v>7</v>
      </c>
      <c r="N8" s="107">
        <v>7</v>
      </c>
      <c r="O8" s="107">
        <v>5</v>
      </c>
      <c r="P8" s="107">
        <f t="shared" ref="P8:P45" si="7">K8+L8+M8+N8+O8</f>
        <v>32</v>
      </c>
      <c r="Q8" s="99"/>
      <c r="R8" s="108">
        <v>8</v>
      </c>
      <c r="S8" s="108">
        <v>7</v>
      </c>
      <c r="T8" s="108">
        <v>9</v>
      </c>
      <c r="U8" s="108">
        <v>7</v>
      </c>
      <c r="V8" s="108">
        <v>6</v>
      </c>
      <c r="W8" s="108">
        <f t="shared" ref="W8:W13" si="8">R8+S8+T8+U8+V8</f>
        <v>37</v>
      </c>
      <c r="X8" s="99"/>
      <c r="Y8" s="107">
        <v>8</v>
      </c>
      <c r="Z8" s="107">
        <v>6</v>
      </c>
      <c r="AA8" s="107">
        <v>6</v>
      </c>
      <c r="AB8" s="107">
        <v>3</v>
      </c>
      <c r="AC8" s="107">
        <v>6</v>
      </c>
      <c r="AD8" s="107">
        <f t="shared" si="1"/>
        <v>29</v>
      </c>
      <c r="AE8" s="99"/>
      <c r="AF8" s="108">
        <v>7</v>
      </c>
      <c r="AG8" s="108">
        <v>6</v>
      </c>
      <c r="AH8" s="108">
        <v>9</v>
      </c>
      <c r="AI8" s="108">
        <v>9</v>
      </c>
      <c r="AJ8" s="108">
        <v>7</v>
      </c>
      <c r="AK8" s="108">
        <f t="shared" si="2"/>
        <v>38</v>
      </c>
      <c r="AL8" s="99"/>
      <c r="AM8" s="107">
        <v>3</v>
      </c>
      <c r="AN8" s="107">
        <v>3</v>
      </c>
      <c r="AO8" s="107">
        <v>3</v>
      </c>
      <c r="AP8" s="107">
        <v>2</v>
      </c>
      <c r="AQ8" s="107">
        <v>3</v>
      </c>
      <c r="AR8" s="107">
        <f t="shared" si="3"/>
        <v>14</v>
      </c>
      <c r="AS8" s="99"/>
      <c r="AT8" s="108">
        <v>3</v>
      </c>
      <c r="AU8" s="108">
        <v>2</v>
      </c>
      <c r="AV8" s="108">
        <v>4</v>
      </c>
      <c r="AW8" s="108">
        <v>4</v>
      </c>
      <c r="AX8" s="108">
        <v>5</v>
      </c>
      <c r="AY8" s="108">
        <f t="shared" si="4"/>
        <v>18</v>
      </c>
      <c r="AZ8" s="99"/>
      <c r="BA8" s="107">
        <f t="shared" si="5"/>
        <v>168</v>
      </c>
      <c r="BB8" s="99"/>
      <c r="BC8" s="109">
        <f t="shared" ref="BC8:BC13" si="9">K8+R8+Y8+AF8+AM8+AT8</f>
        <v>36</v>
      </c>
      <c r="BD8" s="109">
        <f t="shared" ref="BD8:BD13" si="10">L8+S8+Z8+AG8+AN8+AU8</f>
        <v>30</v>
      </c>
      <c r="BE8" s="109">
        <f t="shared" ref="BE8:BE13" si="11">M8+T8+AA8+AH8+AO8+AV8</f>
        <v>38</v>
      </c>
      <c r="BF8" s="109">
        <f t="shared" ref="BF8:BF13" si="12">N8+U8+AB8+AI8+AP8+AW8</f>
        <v>32</v>
      </c>
      <c r="BG8" s="109">
        <f t="shared" ref="BG8:BG13" si="13">O8+V8+AC8+AJ8+AQ8+AX8</f>
        <v>32</v>
      </c>
      <c r="BH8" s="99"/>
      <c r="BI8" s="109">
        <v>4</v>
      </c>
      <c r="BJ8" s="109">
        <v>3</v>
      </c>
      <c r="BK8" s="109">
        <v>3</v>
      </c>
      <c r="BL8" s="109">
        <v>3</v>
      </c>
      <c r="BM8" s="109">
        <v>5</v>
      </c>
      <c r="BN8" s="110"/>
      <c r="BO8" s="111"/>
    </row>
    <row r="9" spans="1:68" ht="105" customHeight="1" x14ac:dyDescent="0.25">
      <c r="A9" s="86">
        <v>3</v>
      </c>
      <c r="B9" s="103" t="s">
        <v>16</v>
      </c>
      <c r="C9" s="104" t="s">
        <v>166</v>
      </c>
      <c r="D9" s="104" t="s">
        <v>167</v>
      </c>
      <c r="E9" s="104" t="s">
        <v>168</v>
      </c>
      <c r="F9" s="104" t="s">
        <v>170</v>
      </c>
      <c r="G9" s="112" t="s">
        <v>173</v>
      </c>
      <c r="H9" s="20" t="s">
        <v>194</v>
      </c>
      <c r="I9" s="20" t="s">
        <v>201</v>
      </c>
      <c r="J9" s="21"/>
      <c r="K9" s="107">
        <v>3</v>
      </c>
      <c r="L9" s="107">
        <v>5</v>
      </c>
      <c r="M9" s="107">
        <v>3</v>
      </c>
      <c r="N9" s="107">
        <v>3</v>
      </c>
      <c r="O9" s="107">
        <v>7</v>
      </c>
      <c r="P9" s="107">
        <f t="shared" si="7"/>
        <v>21</v>
      </c>
      <c r="Q9" s="99"/>
      <c r="R9" s="108">
        <v>3</v>
      </c>
      <c r="S9" s="108">
        <v>6</v>
      </c>
      <c r="T9" s="108">
        <v>5</v>
      </c>
      <c r="U9" s="108">
        <v>3</v>
      </c>
      <c r="V9" s="108">
        <v>5</v>
      </c>
      <c r="W9" s="108">
        <f t="shared" si="8"/>
        <v>22</v>
      </c>
      <c r="X9" s="99"/>
      <c r="Y9" s="107">
        <v>3</v>
      </c>
      <c r="Z9" s="107">
        <v>5</v>
      </c>
      <c r="AA9" s="107">
        <v>9</v>
      </c>
      <c r="AB9" s="107">
        <v>2</v>
      </c>
      <c r="AC9" s="107">
        <v>6</v>
      </c>
      <c r="AD9" s="107">
        <f t="shared" si="1"/>
        <v>25</v>
      </c>
      <c r="AE9" s="99"/>
      <c r="AF9" s="108">
        <v>3</v>
      </c>
      <c r="AG9" s="108">
        <v>6</v>
      </c>
      <c r="AH9" s="108">
        <v>5</v>
      </c>
      <c r="AI9" s="108">
        <v>3</v>
      </c>
      <c r="AJ9" s="108">
        <v>6</v>
      </c>
      <c r="AK9" s="108">
        <f t="shared" si="2"/>
        <v>23</v>
      </c>
      <c r="AL9" s="99"/>
      <c r="AM9" s="107">
        <v>1</v>
      </c>
      <c r="AN9" s="107">
        <v>2</v>
      </c>
      <c r="AO9" s="107">
        <v>3</v>
      </c>
      <c r="AP9" s="107">
        <v>4</v>
      </c>
      <c r="AQ9" s="107">
        <v>2</v>
      </c>
      <c r="AR9" s="107">
        <f t="shared" si="3"/>
        <v>12</v>
      </c>
      <c r="AS9" s="99"/>
      <c r="AT9" s="108">
        <v>3</v>
      </c>
      <c r="AU9" s="108">
        <v>2</v>
      </c>
      <c r="AV9" s="108">
        <v>2</v>
      </c>
      <c r="AW9" s="108">
        <v>1</v>
      </c>
      <c r="AX9" s="108">
        <v>5</v>
      </c>
      <c r="AY9" s="108">
        <f t="shared" si="4"/>
        <v>13</v>
      </c>
      <c r="AZ9" s="99"/>
      <c r="BA9" s="107">
        <f t="shared" si="5"/>
        <v>116</v>
      </c>
      <c r="BB9" s="99"/>
      <c r="BC9" s="109">
        <f t="shared" si="9"/>
        <v>16</v>
      </c>
      <c r="BD9" s="109">
        <f t="shared" si="10"/>
        <v>26</v>
      </c>
      <c r="BE9" s="109">
        <f t="shared" si="11"/>
        <v>27</v>
      </c>
      <c r="BF9" s="109">
        <f t="shared" si="12"/>
        <v>16</v>
      </c>
      <c r="BG9" s="109">
        <f t="shared" si="13"/>
        <v>31</v>
      </c>
      <c r="BH9" s="99"/>
      <c r="BI9" s="109">
        <v>6</v>
      </c>
      <c r="BJ9" s="109">
        <v>6</v>
      </c>
      <c r="BK9" s="109">
        <v>6</v>
      </c>
      <c r="BL9" s="109">
        <v>6</v>
      </c>
      <c r="BM9" s="109">
        <v>6</v>
      </c>
      <c r="BN9" s="110"/>
      <c r="BO9" s="111"/>
    </row>
    <row r="10" spans="1:68" ht="84" customHeight="1" x14ac:dyDescent="0.25">
      <c r="A10" s="86">
        <v>4</v>
      </c>
      <c r="B10" s="103" t="s">
        <v>16</v>
      </c>
      <c r="C10" s="104" t="s">
        <v>166</v>
      </c>
      <c r="D10" s="104" t="s">
        <v>167</v>
      </c>
      <c r="E10" s="104" t="s">
        <v>168</v>
      </c>
      <c r="F10" s="104" t="s">
        <v>171</v>
      </c>
      <c r="G10" s="112" t="s">
        <v>174</v>
      </c>
      <c r="H10" s="20" t="s">
        <v>195</v>
      </c>
      <c r="I10" s="20" t="s">
        <v>200</v>
      </c>
      <c r="J10" s="21"/>
      <c r="K10" s="107">
        <v>3</v>
      </c>
      <c r="L10" s="107">
        <v>6</v>
      </c>
      <c r="M10" s="107">
        <v>3</v>
      </c>
      <c r="N10" s="107">
        <v>5</v>
      </c>
      <c r="O10" s="107">
        <v>6</v>
      </c>
      <c r="P10" s="107">
        <f t="shared" si="7"/>
        <v>23</v>
      </c>
      <c r="Q10" s="99"/>
      <c r="R10" s="108">
        <v>3</v>
      </c>
      <c r="S10" s="108">
        <v>6</v>
      </c>
      <c r="T10" s="108">
        <v>6</v>
      </c>
      <c r="U10" s="108">
        <v>7</v>
      </c>
      <c r="V10" s="108">
        <v>6</v>
      </c>
      <c r="W10" s="108">
        <f>R10+S10+T10+U10+V10</f>
        <v>28</v>
      </c>
      <c r="X10" s="99"/>
      <c r="Y10" s="107">
        <v>1</v>
      </c>
      <c r="Z10" s="107">
        <v>5</v>
      </c>
      <c r="AA10" s="107">
        <v>5</v>
      </c>
      <c r="AB10" s="107">
        <v>2</v>
      </c>
      <c r="AC10" s="107">
        <v>7</v>
      </c>
      <c r="AD10" s="107">
        <f t="shared" si="1"/>
        <v>20</v>
      </c>
      <c r="AE10" s="99"/>
      <c r="AF10" s="108">
        <v>1</v>
      </c>
      <c r="AG10" s="108">
        <v>6</v>
      </c>
      <c r="AH10" s="108">
        <v>3</v>
      </c>
      <c r="AI10" s="108">
        <v>6</v>
      </c>
      <c r="AJ10" s="108">
        <v>7</v>
      </c>
      <c r="AK10" s="108">
        <f t="shared" si="2"/>
        <v>23</v>
      </c>
      <c r="AL10" s="99"/>
      <c r="AM10" s="107">
        <v>0</v>
      </c>
      <c r="AN10" s="107">
        <v>2</v>
      </c>
      <c r="AO10" s="107">
        <v>2</v>
      </c>
      <c r="AP10" s="107">
        <v>4</v>
      </c>
      <c r="AQ10" s="107">
        <v>4</v>
      </c>
      <c r="AR10" s="107">
        <f t="shared" si="3"/>
        <v>12</v>
      </c>
      <c r="AS10" s="99"/>
      <c r="AT10" s="108">
        <v>2</v>
      </c>
      <c r="AU10" s="108">
        <v>2</v>
      </c>
      <c r="AV10" s="108">
        <v>4</v>
      </c>
      <c r="AW10" s="108">
        <v>4</v>
      </c>
      <c r="AX10" s="108">
        <v>5</v>
      </c>
      <c r="AY10" s="108">
        <f t="shared" si="4"/>
        <v>17</v>
      </c>
      <c r="AZ10" s="99"/>
      <c r="BA10" s="107">
        <f t="shared" si="5"/>
        <v>123</v>
      </c>
      <c r="BB10" s="99"/>
      <c r="BC10" s="109">
        <f t="shared" si="9"/>
        <v>10</v>
      </c>
      <c r="BD10" s="109">
        <f t="shared" si="10"/>
        <v>27</v>
      </c>
      <c r="BE10" s="109">
        <f t="shared" si="11"/>
        <v>23</v>
      </c>
      <c r="BF10" s="109">
        <f t="shared" si="12"/>
        <v>28</v>
      </c>
      <c r="BG10" s="109">
        <f t="shared" si="13"/>
        <v>35</v>
      </c>
      <c r="BH10" s="99"/>
      <c r="BI10" s="109">
        <v>7</v>
      </c>
      <c r="BJ10" s="109">
        <v>5</v>
      </c>
      <c r="BK10" s="109">
        <v>7</v>
      </c>
      <c r="BL10" s="109">
        <v>5</v>
      </c>
      <c r="BM10" s="109">
        <v>4</v>
      </c>
      <c r="BN10" s="110"/>
      <c r="BO10" s="111"/>
      <c r="BP10" s="41" t="s">
        <v>279</v>
      </c>
    </row>
    <row r="11" spans="1:68" ht="155.25" customHeight="1" x14ac:dyDescent="0.25">
      <c r="A11" s="86">
        <v>5</v>
      </c>
      <c r="B11" s="103" t="s">
        <v>16</v>
      </c>
      <c r="C11" s="113" t="s">
        <v>89</v>
      </c>
      <c r="D11" s="113" t="s">
        <v>90</v>
      </c>
      <c r="E11" s="113" t="s">
        <v>91</v>
      </c>
      <c r="F11" s="114" t="s">
        <v>256</v>
      </c>
      <c r="G11" s="113" t="s">
        <v>97</v>
      </c>
      <c r="H11" s="20" t="s">
        <v>257</v>
      </c>
      <c r="I11" s="20" t="s">
        <v>258</v>
      </c>
      <c r="J11" s="21"/>
      <c r="K11" s="107">
        <v>9</v>
      </c>
      <c r="L11" s="107">
        <v>8</v>
      </c>
      <c r="M11" s="107">
        <v>9</v>
      </c>
      <c r="N11" s="107">
        <v>9</v>
      </c>
      <c r="O11" s="107">
        <v>9</v>
      </c>
      <c r="P11" s="107">
        <f t="shared" si="7"/>
        <v>44</v>
      </c>
      <c r="Q11" s="99"/>
      <c r="R11" s="108">
        <v>9</v>
      </c>
      <c r="S11" s="108">
        <v>8</v>
      </c>
      <c r="T11" s="108">
        <v>7</v>
      </c>
      <c r="U11" s="108">
        <v>8</v>
      </c>
      <c r="V11" s="108">
        <v>8</v>
      </c>
      <c r="W11" s="108">
        <f>R11+S11+T11+U11+V11</f>
        <v>40</v>
      </c>
      <c r="X11" s="99"/>
      <c r="Y11" s="107">
        <v>9</v>
      </c>
      <c r="Z11" s="107">
        <v>8</v>
      </c>
      <c r="AA11" s="107">
        <v>3</v>
      </c>
      <c r="AB11" s="107">
        <v>6</v>
      </c>
      <c r="AC11" s="107">
        <v>8</v>
      </c>
      <c r="AD11" s="107">
        <f t="shared" si="1"/>
        <v>34</v>
      </c>
      <c r="AE11" s="99"/>
      <c r="AF11" s="108">
        <v>9</v>
      </c>
      <c r="AG11" s="108">
        <v>8</v>
      </c>
      <c r="AH11" s="108">
        <v>6</v>
      </c>
      <c r="AI11" s="108">
        <v>6</v>
      </c>
      <c r="AJ11" s="108">
        <v>7</v>
      </c>
      <c r="AK11" s="108">
        <f t="shared" si="2"/>
        <v>36</v>
      </c>
      <c r="AL11" s="99"/>
      <c r="AM11" s="107">
        <v>2</v>
      </c>
      <c r="AN11" s="107">
        <v>4</v>
      </c>
      <c r="AO11" s="107">
        <v>4</v>
      </c>
      <c r="AP11" s="107">
        <v>3</v>
      </c>
      <c r="AQ11" s="107">
        <v>3</v>
      </c>
      <c r="AR11" s="107">
        <f t="shared" si="3"/>
        <v>16</v>
      </c>
      <c r="AS11" s="99"/>
      <c r="AT11" s="108">
        <v>4</v>
      </c>
      <c r="AU11" s="108">
        <v>3</v>
      </c>
      <c r="AV11" s="108">
        <v>5</v>
      </c>
      <c r="AW11" s="108">
        <v>4</v>
      </c>
      <c r="AX11" s="108">
        <v>4</v>
      </c>
      <c r="AY11" s="108">
        <f t="shared" si="4"/>
        <v>20</v>
      </c>
      <c r="AZ11" s="99"/>
      <c r="BA11" s="107">
        <f t="shared" si="5"/>
        <v>190</v>
      </c>
      <c r="BB11" s="99"/>
      <c r="BC11" s="109">
        <f t="shared" si="9"/>
        <v>42</v>
      </c>
      <c r="BD11" s="109">
        <f t="shared" si="10"/>
        <v>39</v>
      </c>
      <c r="BE11" s="109">
        <f t="shared" si="11"/>
        <v>34</v>
      </c>
      <c r="BF11" s="109">
        <f t="shared" si="12"/>
        <v>36</v>
      </c>
      <c r="BG11" s="109">
        <f t="shared" si="13"/>
        <v>39</v>
      </c>
      <c r="BH11" s="99"/>
      <c r="BI11" s="109">
        <v>2</v>
      </c>
      <c r="BJ11" s="109">
        <v>1</v>
      </c>
      <c r="BK11" s="109">
        <v>4</v>
      </c>
      <c r="BL11" s="109">
        <v>2</v>
      </c>
      <c r="BM11" s="109">
        <v>3</v>
      </c>
      <c r="BN11" s="110"/>
      <c r="BO11" s="111">
        <v>3</v>
      </c>
      <c r="BP11" s="41" t="s">
        <v>308</v>
      </c>
    </row>
    <row r="12" spans="1:68" ht="117.75" customHeight="1" x14ac:dyDescent="0.25">
      <c r="A12" s="86">
        <v>6</v>
      </c>
      <c r="B12" s="103" t="s">
        <v>16</v>
      </c>
      <c r="C12" s="104" t="s">
        <v>148</v>
      </c>
      <c r="D12" s="105" t="s">
        <v>149</v>
      </c>
      <c r="E12" s="106" t="s">
        <v>65</v>
      </c>
      <c r="F12" s="106" t="s">
        <v>150</v>
      </c>
      <c r="G12" s="104" t="s">
        <v>151</v>
      </c>
      <c r="H12" s="18" t="s">
        <v>254</v>
      </c>
      <c r="I12" s="20" t="s">
        <v>255</v>
      </c>
      <c r="J12" s="21"/>
      <c r="K12" s="107">
        <v>6</v>
      </c>
      <c r="L12" s="107">
        <v>7</v>
      </c>
      <c r="M12" s="107">
        <v>4</v>
      </c>
      <c r="N12" s="107">
        <v>3</v>
      </c>
      <c r="O12" s="107">
        <v>6</v>
      </c>
      <c r="P12" s="107">
        <f>K12+L12+M12+N12+O12</f>
        <v>26</v>
      </c>
      <c r="Q12" s="99"/>
      <c r="R12" s="108">
        <v>7</v>
      </c>
      <c r="S12" s="108">
        <v>8</v>
      </c>
      <c r="T12" s="108">
        <v>7</v>
      </c>
      <c r="U12" s="108">
        <v>3</v>
      </c>
      <c r="V12" s="108">
        <v>5</v>
      </c>
      <c r="W12" s="108">
        <f t="shared" si="8"/>
        <v>30</v>
      </c>
      <c r="X12" s="99"/>
      <c r="Y12" s="107">
        <v>7</v>
      </c>
      <c r="Z12" s="107">
        <v>7</v>
      </c>
      <c r="AA12" s="107">
        <v>6</v>
      </c>
      <c r="AB12" s="107">
        <v>2</v>
      </c>
      <c r="AC12" s="107">
        <v>4</v>
      </c>
      <c r="AD12" s="107">
        <f t="shared" si="1"/>
        <v>26</v>
      </c>
      <c r="AE12" s="99"/>
      <c r="AF12" s="108">
        <v>8</v>
      </c>
      <c r="AG12" s="108">
        <v>8</v>
      </c>
      <c r="AH12" s="108">
        <v>6</v>
      </c>
      <c r="AI12" s="108">
        <v>5</v>
      </c>
      <c r="AJ12" s="108">
        <v>6</v>
      </c>
      <c r="AK12" s="108">
        <f t="shared" si="2"/>
        <v>33</v>
      </c>
      <c r="AL12" s="99"/>
      <c r="AM12" s="107">
        <v>4</v>
      </c>
      <c r="AN12" s="107">
        <v>3</v>
      </c>
      <c r="AO12" s="107">
        <v>3</v>
      </c>
      <c r="AP12" s="107">
        <v>1</v>
      </c>
      <c r="AQ12" s="107">
        <v>2</v>
      </c>
      <c r="AR12" s="107">
        <f t="shared" si="3"/>
        <v>13</v>
      </c>
      <c r="AS12" s="99"/>
      <c r="AT12" s="108">
        <v>4</v>
      </c>
      <c r="AU12" s="108">
        <v>2</v>
      </c>
      <c r="AV12" s="108">
        <v>3</v>
      </c>
      <c r="AW12" s="108">
        <v>2</v>
      </c>
      <c r="AX12" s="108">
        <v>2</v>
      </c>
      <c r="AY12" s="108">
        <f t="shared" si="4"/>
        <v>13</v>
      </c>
      <c r="AZ12" s="99"/>
      <c r="BA12" s="107">
        <f t="shared" si="5"/>
        <v>141</v>
      </c>
      <c r="BB12" s="99"/>
      <c r="BC12" s="109">
        <f t="shared" si="9"/>
        <v>36</v>
      </c>
      <c r="BD12" s="109">
        <f t="shared" si="10"/>
        <v>35</v>
      </c>
      <c r="BE12" s="109">
        <f t="shared" si="11"/>
        <v>29</v>
      </c>
      <c r="BF12" s="109">
        <f t="shared" si="12"/>
        <v>16</v>
      </c>
      <c r="BG12" s="109">
        <f t="shared" si="13"/>
        <v>25</v>
      </c>
      <c r="BH12" s="99"/>
      <c r="BI12" s="109">
        <v>4</v>
      </c>
      <c r="BJ12" s="109">
        <v>3</v>
      </c>
      <c r="BK12" s="109">
        <v>5</v>
      </c>
      <c r="BL12" s="109">
        <v>6</v>
      </c>
      <c r="BM12" s="109">
        <v>7</v>
      </c>
      <c r="BN12" s="110"/>
      <c r="BO12" s="111"/>
    </row>
    <row r="13" spans="1:68" ht="78" customHeight="1" x14ac:dyDescent="0.25">
      <c r="A13" s="86">
        <v>7</v>
      </c>
      <c r="B13" s="103" t="s">
        <v>16</v>
      </c>
      <c r="C13" s="104" t="s">
        <v>166</v>
      </c>
      <c r="D13" s="104" t="s">
        <v>167</v>
      </c>
      <c r="E13" s="104" t="s">
        <v>168</v>
      </c>
      <c r="F13" s="104" t="s">
        <v>172</v>
      </c>
      <c r="G13" s="112" t="s">
        <v>73</v>
      </c>
      <c r="H13" s="20" t="s">
        <v>196</v>
      </c>
      <c r="I13" s="20" t="s">
        <v>199</v>
      </c>
      <c r="J13" s="21"/>
      <c r="K13" s="107">
        <v>8</v>
      </c>
      <c r="L13" s="107">
        <v>6</v>
      </c>
      <c r="M13" s="107">
        <v>8</v>
      </c>
      <c r="N13" s="107">
        <v>6</v>
      </c>
      <c r="O13" s="107">
        <v>9</v>
      </c>
      <c r="P13" s="107">
        <f t="shared" si="7"/>
        <v>37</v>
      </c>
      <c r="Q13" s="99"/>
      <c r="R13" s="108">
        <v>8</v>
      </c>
      <c r="S13" s="108">
        <v>6</v>
      </c>
      <c r="T13" s="108">
        <v>9</v>
      </c>
      <c r="U13" s="108">
        <v>5</v>
      </c>
      <c r="V13" s="108">
        <v>8</v>
      </c>
      <c r="W13" s="108">
        <f t="shared" si="8"/>
        <v>36</v>
      </c>
      <c r="X13" s="99"/>
      <c r="Y13" s="107">
        <v>8</v>
      </c>
      <c r="Z13" s="107">
        <v>6</v>
      </c>
      <c r="AA13" s="107">
        <v>6</v>
      </c>
      <c r="AB13" s="107">
        <v>7</v>
      </c>
      <c r="AC13" s="107">
        <v>8</v>
      </c>
      <c r="AD13" s="107">
        <f t="shared" si="1"/>
        <v>35</v>
      </c>
      <c r="AE13" s="99"/>
      <c r="AF13" s="108">
        <v>8</v>
      </c>
      <c r="AG13" s="108">
        <v>5</v>
      </c>
      <c r="AH13" s="108">
        <v>10</v>
      </c>
      <c r="AI13" s="108">
        <v>7</v>
      </c>
      <c r="AJ13" s="108">
        <v>9</v>
      </c>
      <c r="AK13" s="108">
        <f t="shared" si="2"/>
        <v>39</v>
      </c>
      <c r="AL13" s="99"/>
      <c r="AM13" s="107">
        <v>3</v>
      </c>
      <c r="AN13" s="107">
        <v>2</v>
      </c>
      <c r="AO13" s="107">
        <v>4</v>
      </c>
      <c r="AP13" s="107">
        <v>4</v>
      </c>
      <c r="AQ13" s="107">
        <v>4</v>
      </c>
      <c r="AR13" s="107">
        <f t="shared" si="3"/>
        <v>17</v>
      </c>
      <c r="AS13" s="99"/>
      <c r="AT13" s="108">
        <v>4</v>
      </c>
      <c r="AU13" s="108">
        <v>3</v>
      </c>
      <c r="AV13" s="108">
        <v>5</v>
      </c>
      <c r="AW13" s="108">
        <v>3</v>
      </c>
      <c r="AX13" s="108">
        <v>5</v>
      </c>
      <c r="AY13" s="108">
        <f t="shared" si="4"/>
        <v>20</v>
      </c>
      <c r="AZ13" s="99"/>
      <c r="BA13" s="107">
        <f t="shared" si="5"/>
        <v>184</v>
      </c>
      <c r="BB13" s="99"/>
      <c r="BC13" s="109">
        <f t="shared" si="9"/>
        <v>39</v>
      </c>
      <c r="BD13" s="109">
        <f t="shared" si="10"/>
        <v>28</v>
      </c>
      <c r="BE13" s="109">
        <f t="shared" si="11"/>
        <v>42</v>
      </c>
      <c r="BF13" s="109">
        <f t="shared" si="12"/>
        <v>32</v>
      </c>
      <c r="BG13" s="109">
        <f t="shared" si="13"/>
        <v>43</v>
      </c>
      <c r="BH13" s="99"/>
      <c r="BI13" s="109">
        <v>3</v>
      </c>
      <c r="BJ13" s="109">
        <v>4</v>
      </c>
      <c r="BK13" s="109">
        <v>1</v>
      </c>
      <c r="BL13" s="109">
        <v>3</v>
      </c>
      <c r="BM13" s="109">
        <v>1</v>
      </c>
      <c r="BN13" s="110"/>
      <c r="BO13" s="111">
        <v>2</v>
      </c>
      <c r="BP13" s="41" t="s">
        <v>309</v>
      </c>
    </row>
    <row r="14" spans="1:68" s="100" customFormat="1" ht="34.5" customHeight="1" x14ac:dyDescent="0.25">
      <c r="A14" s="92"/>
      <c r="B14" s="93" t="s">
        <v>265</v>
      </c>
      <c r="C14" s="115"/>
      <c r="D14" s="115"/>
      <c r="E14" s="115"/>
      <c r="F14" s="115"/>
      <c r="G14" s="115"/>
      <c r="H14" s="115"/>
      <c r="I14" s="116"/>
      <c r="J14" s="117"/>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118"/>
      <c r="BO14" s="119"/>
      <c r="BP14" s="102"/>
    </row>
    <row r="15" spans="1:68" ht="90" x14ac:dyDescent="0.25">
      <c r="A15" s="86">
        <v>8</v>
      </c>
      <c r="B15" s="103" t="s">
        <v>18</v>
      </c>
      <c r="C15" s="104" t="s">
        <v>125</v>
      </c>
      <c r="D15" s="104" t="s">
        <v>126</v>
      </c>
      <c r="E15" s="106" t="s">
        <v>106</v>
      </c>
      <c r="F15" s="104" t="s">
        <v>127</v>
      </c>
      <c r="G15" s="104" t="s">
        <v>128</v>
      </c>
      <c r="H15" s="18" t="s">
        <v>197</v>
      </c>
      <c r="I15" s="20" t="s">
        <v>198</v>
      </c>
      <c r="J15" s="21"/>
      <c r="K15" s="107">
        <v>10</v>
      </c>
      <c r="L15" s="107">
        <v>8</v>
      </c>
      <c r="M15" s="107">
        <v>7</v>
      </c>
      <c r="N15" s="107">
        <v>6</v>
      </c>
      <c r="O15" s="107">
        <v>7</v>
      </c>
      <c r="P15" s="107">
        <f t="shared" si="7"/>
        <v>38</v>
      </c>
      <c r="Q15" s="99"/>
      <c r="R15" s="108">
        <v>9</v>
      </c>
      <c r="S15" s="108">
        <v>8</v>
      </c>
      <c r="T15" s="108">
        <v>5</v>
      </c>
      <c r="U15" s="108">
        <v>7</v>
      </c>
      <c r="V15" s="108">
        <v>6</v>
      </c>
      <c r="W15" s="108">
        <f t="shared" ref="W15:W17" si="14">R15+S15+T15+U15+V15</f>
        <v>35</v>
      </c>
      <c r="X15" s="99"/>
      <c r="Y15" s="107">
        <v>8</v>
      </c>
      <c r="Z15" s="107">
        <v>8</v>
      </c>
      <c r="AA15" s="107">
        <v>5</v>
      </c>
      <c r="AB15" s="107">
        <v>4</v>
      </c>
      <c r="AC15" s="107">
        <v>5</v>
      </c>
      <c r="AD15" s="107">
        <f t="shared" ref="AD15:AD17" si="15">Y15+Z15+AA15+AB15+AC15</f>
        <v>30</v>
      </c>
      <c r="AE15" s="99"/>
      <c r="AF15" s="108">
        <v>10</v>
      </c>
      <c r="AG15" s="108">
        <v>7</v>
      </c>
      <c r="AH15" s="108">
        <v>5</v>
      </c>
      <c r="AI15" s="108">
        <v>3</v>
      </c>
      <c r="AJ15" s="108">
        <v>7</v>
      </c>
      <c r="AK15" s="108">
        <f t="shared" si="2"/>
        <v>32</v>
      </c>
      <c r="AL15" s="99"/>
      <c r="AM15" s="107">
        <v>3</v>
      </c>
      <c r="AN15" s="107">
        <v>4</v>
      </c>
      <c r="AO15" s="107">
        <v>3</v>
      </c>
      <c r="AP15" s="107">
        <v>1</v>
      </c>
      <c r="AQ15" s="107">
        <v>2</v>
      </c>
      <c r="AR15" s="107">
        <f t="shared" ref="AR15:AR25" si="16">AM15+AN15+AO15+AP15+AQ15</f>
        <v>13</v>
      </c>
      <c r="AS15" s="99"/>
      <c r="AT15" s="108">
        <v>5</v>
      </c>
      <c r="AU15" s="108">
        <v>4</v>
      </c>
      <c r="AV15" s="108">
        <v>3</v>
      </c>
      <c r="AW15" s="108">
        <v>3</v>
      </c>
      <c r="AX15" s="108">
        <v>3</v>
      </c>
      <c r="AY15" s="108">
        <f t="shared" si="4"/>
        <v>18</v>
      </c>
      <c r="AZ15" s="99"/>
      <c r="BA15" s="107">
        <f>P15+W15+AD15+AK15+AR15+AY15</f>
        <v>166</v>
      </c>
      <c r="BB15" s="99"/>
      <c r="BC15" s="109">
        <f t="shared" ref="BC15" si="17">K15+R15+Y15+AF15+AM15+AT15</f>
        <v>45</v>
      </c>
      <c r="BD15" s="109">
        <f t="shared" ref="BD15" si="18">L15+S15+Z15+AG15+AN15+AU15</f>
        <v>39</v>
      </c>
      <c r="BE15" s="109">
        <f t="shared" ref="BE15" si="19">M15+T15+AA15+AH15+AO15+AV15</f>
        <v>28</v>
      </c>
      <c r="BF15" s="109">
        <f t="shared" ref="BF15" si="20">N15+U15+AB15+AI15+AP15+AW15</f>
        <v>24</v>
      </c>
      <c r="BG15" s="109">
        <f t="shared" ref="BG15" si="21">O15+V15+AC15+AJ15+AQ15+AX15</f>
        <v>30</v>
      </c>
      <c r="BH15" s="99"/>
      <c r="BI15" s="109">
        <v>1</v>
      </c>
      <c r="BJ15" s="109">
        <v>1</v>
      </c>
      <c r="BK15" s="109">
        <v>2</v>
      </c>
      <c r="BL15" s="109">
        <v>3</v>
      </c>
      <c r="BM15" s="109">
        <v>3</v>
      </c>
      <c r="BN15" s="110"/>
      <c r="BO15" s="111">
        <v>2</v>
      </c>
      <c r="BP15" s="41" t="s">
        <v>310</v>
      </c>
    </row>
    <row r="16" spans="1:68" ht="90" x14ac:dyDescent="0.25">
      <c r="A16" s="86">
        <v>9</v>
      </c>
      <c r="B16" s="103" t="s">
        <v>18</v>
      </c>
      <c r="C16" s="104" t="s">
        <v>120</v>
      </c>
      <c r="D16" s="104" t="s">
        <v>121</v>
      </c>
      <c r="E16" s="106" t="s">
        <v>122</v>
      </c>
      <c r="F16" s="104" t="s">
        <v>123</v>
      </c>
      <c r="G16" s="104" t="s">
        <v>124</v>
      </c>
      <c r="H16" s="18" t="s">
        <v>250</v>
      </c>
      <c r="I16" s="20" t="s">
        <v>251</v>
      </c>
      <c r="J16" s="21"/>
      <c r="K16" s="107">
        <v>8</v>
      </c>
      <c r="L16" s="107">
        <v>6</v>
      </c>
      <c r="M16" s="107">
        <v>8</v>
      </c>
      <c r="N16" s="107">
        <v>5</v>
      </c>
      <c r="O16" s="107">
        <v>8</v>
      </c>
      <c r="P16" s="107">
        <f t="shared" ref="P16" si="22">K16+L16+M16+N16+O16</f>
        <v>35</v>
      </c>
      <c r="Q16" s="99"/>
      <c r="R16" s="108">
        <v>7</v>
      </c>
      <c r="S16" s="108">
        <v>6</v>
      </c>
      <c r="T16" s="108">
        <v>9</v>
      </c>
      <c r="U16" s="108">
        <v>8</v>
      </c>
      <c r="V16" s="108">
        <v>8</v>
      </c>
      <c r="W16" s="108">
        <f t="shared" si="14"/>
        <v>38</v>
      </c>
      <c r="X16" s="99"/>
      <c r="Y16" s="107">
        <v>8</v>
      </c>
      <c r="Z16" s="107">
        <v>6</v>
      </c>
      <c r="AA16" s="107">
        <v>4</v>
      </c>
      <c r="AB16" s="107">
        <v>8</v>
      </c>
      <c r="AC16" s="107">
        <v>7</v>
      </c>
      <c r="AD16" s="107">
        <f t="shared" si="15"/>
        <v>33</v>
      </c>
      <c r="AE16" s="99"/>
      <c r="AF16" s="108">
        <v>6</v>
      </c>
      <c r="AG16" s="108">
        <v>6</v>
      </c>
      <c r="AH16" s="108">
        <v>4</v>
      </c>
      <c r="AI16" s="108">
        <v>2</v>
      </c>
      <c r="AJ16" s="108">
        <v>8</v>
      </c>
      <c r="AK16" s="108">
        <f t="shared" si="2"/>
        <v>26</v>
      </c>
      <c r="AL16" s="99"/>
      <c r="AM16" s="107">
        <v>3</v>
      </c>
      <c r="AN16" s="107">
        <v>2</v>
      </c>
      <c r="AO16" s="107">
        <v>3</v>
      </c>
      <c r="AP16" s="107">
        <v>2</v>
      </c>
      <c r="AQ16" s="107">
        <v>2</v>
      </c>
      <c r="AR16" s="107">
        <f t="shared" si="16"/>
        <v>12</v>
      </c>
      <c r="AS16" s="99"/>
      <c r="AT16" s="108">
        <v>3</v>
      </c>
      <c r="AU16" s="108">
        <v>2</v>
      </c>
      <c r="AV16" s="108">
        <v>5</v>
      </c>
      <c r="AW16" s="108">
        <v>3</v>
      </c>
      <c r="AX16" s="108">
        <v>3</v>
      </c>
      <c r="AY16" s="108">
        <f t="shared" si="4"/>
        <v>16</v>
      </c>
      <c r="AZ16" s="99"/>
      <c r="BA16" s="107">
        <f>P16+W16+AD16+AK16+AR16+AY16</f>
        <v>160</v>
      </c>
      <c r="BB16" s="99"/>
      <c r="BC16" s="109">
        <f t="shared" ref="BC16:BC17" si="23">K16+R16+Y16+AF16+AM16+AT16</f>
        <v>35</v>
      </c>
      <c r="BD16" s="109">
        <f t="shared" ref="BD16:BD17" si="24">L16+S16+Z16+AG16+AN16+AU16</f>
        <v>28</v>
      </c>
      <c r="BE16" s="109">
        <f t="shared" ref="BE16:BE17" si="25">M16+T16+AA16+AH16+AO16+AV16</f>
        <v>33</v>
      </c>
      <c r="BF16" s="109">
        <f t="shared" ref="BF16:BF17" si="26">N16+U16+AB16+AI16+AP16+AW16</f>
        <v>28</v>
      </c>
      <c r="BG16" s="109">
        <f t="shared" ref="BG16:BG17" si="27">O16+V16+AC16+AJ16+AQ16+AX16</f>
        <v>36</v>
      </c>
      <c r="BH16" s="99"/>
      <c r="BI16" s="109">
        <v>3</v>
      </c>
      <c r="BJ16" s="109">
        <v>3</v>
      </c>
      <c r="BK16" s="109">
        <v>1</v>
      </c>
      <c r="BL16" s="109">
        <v>2</v>
      </c>
      <c r="BM16" s="109">
        <v>2</v>
      </c>
      <c r="BN16" s="110"/>
      <c r="BO16" s="111">
        <v>3</v>
      </c>
      <c r="BP16" s="41" t="s">
        <v>311</v>
      </c>
    </row>
    <row r="17" spans="1:68" ht="99.75" x14ac:dyDescent="0.25">
      <c r="A17" s="86">
        <v>10</v>
      </c>
      <c r="B17" s="103" t="s">
        <v>18</v>
      </c>
      <c r="C17" s="104" t="s">
        <v>92</v>
      </c>
      <c r="D17" s="104" t="s">
        <v>93</v>
      </c>
      <c r="E17" s="106" t="s">
        <v>94</v>
      </c>
      <c r="F17" s="104" t="s">
        <v>188</v>
      </c>
      <c r="G17" s="112" t="s">
        <v>189</v>
      </c>
      <c r="H17" s="20" t="s">
        <v>204</v>
      </c>
      <c r="I17" s="20" t="s">
        <v>205</v>
      </c>
      <c r="J17" s="21"/>
      <c r="K17" s="107">
        <v>9</v>
      </c>
      <c r="L17" s="107">
        <v>8</v>
      </c>
      <c r="M17" s="107">
        <v>8</v>
      </c>
      <c r="N17" s="107">
        <v>6</v>
      </c>
      <c r="O17" s="107">
        <v>9</v>
      </c>
      <c r="P17" s="107">
        <f t="shared" si="7"/>
        <v>40</v>
      </c>
      <c r="Q17" s="99"/>
      <c r="R17" s="108">
        <v>9</v>
      </c>
      <c r="S17" s="108">
        <v>8</v>
      </c>
      <c r="T17" s="108">
        <v>6</v>
      </c>
      <c r="U17" s="108">
        <v>9</v>
      </c>
      <c r="V17" s="108">
        <v>8</v>
      </c>
      <c r="W17" s="108">
        <f t="shared" si="14"/>
        <v>40</v>
      </c>
      <c r="X17" s="99"/>
      <c r="Y17" s="107">
        <v>8</v>
      </c>
      <c r="Z17" s="107">
        <v>8</v>
      </c>
      <c r="AA17" s="107">
        <v>3</v>
      </c>
      <c r="AB17" s="107">
        <v>9</v>
      </c>
      <c r="AC17" s="107">
        <v>9</v>
      </c>
      <c r="AD17" s="107">
        <f t="shared" si="15"/>
        <v>37</v>
      </c>
      <c r="AE17" s="99"/>
      <c r="AF17" s="108">
        <v>7</v>
      </c>
      <c r="AG17" s="108">
        <v>7</v>
      </c>
      <c r="AH17" s="108">
        <v>3</v>
      </c>
      <c r="AI17" s="108">
        <v>3</v>
      </c>
      <c r="AJ17" s="108">
        <v>9</v>
      </c>
      <c r="AK17" s="108">
        <f t="shared" si="2"/>
        <v>29</v>
      </c>
      <c r="AL17" s="99"/>
      <c r="AM17" s="107">
        <v>3</v>
      </c>
      <c r="AN17" s="107">
        <v>4</v>
      </c>
      <c r="AO17" s="107">
        <v>4</v>
      </c>
      <c r="AP17" s="107">
        <v>5</v>
      </c>
      <c r="AQ17" s="107">
        <v>5</v>
      </c>
      <c r="AR17" s="107">
        <f t="shared" si="16"/>
        <v>21</v>
      </c>
      <c r="AS17" s="99"/>
      <c r="AT17" s="108">
        <v>3</v>
      </c>
      <c r="AU17" s="108">
        <v>4</v>
      </c>
      <c r="AV17" s="108">
        <v>3</v>
      </c>
      <c r="AW17" s="108">
        <v>4</v>
      </c>
      <c r="AX17" s="108">
        <v>5</v>
      </c>
      <c r="AY17" s="108">
        <f t="shared" si="4"/>
        <v>19</v>
      </c>
      <c r="AZ17" s="99"/>
      <c r="BA17" s="107">
        <f>P17+W17+AD17+AK17+AR17+AY17</f>
        <v>186</v>
      </c>
      <c r="BB17" s="99"/>
      <c r="BC17" s="109">
        <f t="shared" si="23"/>
        <v>39</v>
      </c>
      <c r="BD17" s="109">
        <f t="shared" si="24"/>
        <v>39</v>
      </c>
      <c r="BE17" s="109">
        <f t="shared" si="25"/>
        <v>27</v>
      </c>
      <c r="BF17" s="109">
        <f t="shared" si="26"/>
        <v>36</v>
      </c>
      <c r="BG17" s="109">
        <f t="shared" si="27"/>
        <v>45</v>
      </c>
      <c r="BH17" s="99"/>
      <c r="BI17" s="109">
        <v>2</v>
      </c>
      <c r="BJ17" s="109">
        <v>1</v>
      </c>
      <c r="BK17" s="109">
        <v>3</v>
      </c>
      <c r="BL17" s="109">
        <v>1</v>
      </c>
      <c r="BM17" s="109">
        <v>1</v>
      </c>
      <c r="BN17" s="110"/>
      <c r="BO17" s="111">
        <v>1</v>
      </c>
      <c r="BP17" s="41" t="s">
        <v>312</v>
      </c>
    </row>
    <row r="18" spans="1:68" s="100" customFormat="1" ht="28.5" customHeight="1" x14ac:dyDescent="0.25">
      <c r="A18" s="92"/>
      <c r="B18" s="93" t="s">
        <v>264</v>
      </c>
      <c r="C18" s="115"/>
      <c r="D18" s="115"/>
      <c r="E18" s="115"/>
      <c r="F18" s="115"/>
      <c r="G18" s="115"/>
      <c r="H18" s="115"/>
      <c r="I18" s="116"/>
      <c r="J18" s="117"/>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118"/>
      <c r="BO18" s="119"/>
      <c r="BP18" s="102"/>
    </row>
    <row r="19" spans="1:68" ht="95.25" customHeight="1" x14ac:dyDescent="0.25">
      <c r="A19" s="86">
        <v>11</v>
      </c>
      <c r="B19" s="103" t="s">
        <v>267</v>
      </c>
      <c r="C19" s="104" t="s">
        <v>67</v>
      </c>
      <c r="D19" s="104" t="s">
        <v>68</v>
      </c>
      <c r="E19" s="106" t="s">
        <v>69</v>
      </c>
      <c r="F19" s="104" t="s">
        <v>70</v>
      </c>
      <c r="G19" s="104" t="s">
        <v>71</v>
      </c>
      <c r="H19" s="18" t="s">
        <v>206</v>
      </c>
      <c r="I19" s="20" t="s">
        <v>207</v>
      </c>
      <c r="J19" s="21"/>
      <c r="K19" s="107">
        <v>7</v>
      </c>
      <c r="L19" s="107">
        <v>6</v>
      </c>
      <c r="M19" s="107">
        <v>7</v>
      </c>
      <c r="N19" s="107">
        <v>6</v>
      </c>
      <c r="O19" s="107">
        <v>7</v>
      </c>
      <c r="P19" s="107">
        <f t="shared" si="7"/>
        <v>33</v>
      </c>
      <c r="Q19" s="99"/>
      <c r="R19" s="108">
        <v>8</v>
      </c>
      <c r="S19" s="108">
        <v>7</v>
      </c>
      <c r="T19" s="108">
        <v>5</v>
      </c>
      <c r="U19" s="108">
        <v>8</v>
      </c>
      <c r="V19" s="108">
        <v>5</v>
      </c>
      <c r="W19" s="108">
        <f t="shared" ref="W19:W23" si="28">R19+S19+T19+U19+V19</f>
        <v>33</v>
      </c>
      <c r="X19" s="99"/>
      <c r="Y19" s="107">
        <v>8</v>
      </c>
      <c r="Z19" s="107">
        <v>7</v>
      </c>
      <c r="AA19" s="107">
        <v>5</v>
      </c>
      <c r="AB19" s="107">
        <v>8</v>
      </c>
      <c r="AC19" s="107">
        <v>5</v>
      </c>
      <c r="AD19" s="107">
        <f t="shared" ref="AD19:AD29" si="29">Y19+Z19+AA19+AB19+AC19</f>
        <v>33</v>
      </c>
      <c r="AE19" s="99"/>
      <c r="AF19" s="108">
        <v>8</v>
      </c>
      <c r="AG19" s="108">
        <v>6</v>
      </c>
      <c r="AH19" s="108">
        <v>5</v>
      </c>
      <c r="AI19" s="108">
        <v>4</v>
      </c>
      <c r="AJ19" s="108">
        <v>6</v>
      </c>
      <c r="AK19" s="108">
        <f t="shared" si="2"/>
        <v>29</v>
      </c>
      <c r="AL19" s="99"/>
      <c r="AM19" s="107">
        <v>4</v>
      </c>
      <c r="AN19" s="107">
        <v>2</v>
      </c>
      <c r="AO19" s="107">
        <v>4</v>
      </c>
      <c r="AP19" s="107">
        <v>2</v>
      </c>
      <c r="AQ19" s="107">
        <v>2</v>
      </c>
      <c r="AR19" s="107">
        <f t="shared" si="16"/>
        <v>14</v>
      </c>
      <c r="AS19" s="99"/>
      <c r="AT19" s="108">
        <v>4</v>
      </c>
      <c r="AU19" s="108">
        <v>2</v>
      </c>
      <c r="AV19" s="108">
        <v>3</v>
      </c>
      <c r="AW19" s="108">
        <v>3</v>
      </c>
      <c r="AX19" s="108">
        <v>2</v>
      </c>
      <c r="AY19" s="108">
        <f t="shared" ref="AY19:AY25" si="30">AT19+AU19+AV19+AW19+AX19</f>
        <v>14</v>
      </c>
      <c r="AZ19" s="99"/>
      <c r="BA19" s="107">
        <f t="shared" ref="BA19:BA29" si="31">P19+W19+AD19+AK19+AR19+AY19</f>
        <v>156</v>
      </c>
      <c r="BB19" s="99"/>
      <c r="BC19" s="109">
        <f t="shared" ref="BC19" si="32">K19+R19+Y19+AF19+AM19+AT19</f>
        <v>39</v>
      </c>
      <c r="BD19" s="109">
        <f t="shared" ref="BD19" si="33">L19+S19+Z19+AG19+AN19+AU19</f>
        <v>30</v>
      </c>
      <c r="BE19" s="109">
        <f t="shared" ref="BE19" si="34">M19+T19+AA19+AH19+AO19+AV19</f>
        <v>29</v>
      </c>
      <c r="BF19" s="109">
        <f t="shared" ref="BF19" si="35">N19+U19+AB19+AI19+AP19+AW19</f>
        <v>31</v>
      </c>
      <c r="BG19" s="109">
        <f t="shared" ref="BG19" si="36">O19+V19+AC19+AJ19+AQ19+AX19</f>
        <v>27</v>
      </c>
      <c r="BH19" s="99"/>
      <c r="BI19" s="109">
        <v>3</v>
      </c>
      <c r="BJ19" s="109">
        <v>4</v>
      </c>
      <c r="BK19" s="109">
        <v>2</v>
      </c>
      <c r="BL19" s="109">
        <v>3</v>
      </c>
      <c r="BM19" s="109">
        <v>4</v>
      </c>
      <c r="BN19" s="110"/>
      <c r="BO19" s="111"/>
    </row>
    <row r="20" spans="1:68" ht="148.5" customHeight="1" x14ac:dyDescent="0.25">
      <c r="A20" s="86">
        <v>12</v>
      </c>
      <c r="B20" s="103" t="s">
        <v>267</v>
      </c>
      <c r="C20" s="104" t="s">
        <v>89</v>
      </c>
      <c r="D20" s="104" t="s">
        <v>90</v>
      </c>
      <c r="E20" s="106" t="s">
        <v>91</v>
      </c>
      <c r="F20" s="104" t="s">
        <v>303</v>
      </c>
      <c r="G20" s="104" t="s">
        <v>304</v>
      </c>
      <c r="H20" s="18" t="s">
        <v>305</v>
      </c>
      <c r="I20" s="20" t="s">
        <v>306</v>
      </c>
      <c r="J20" s="21"/>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1"/>
      <c r="AW20" s="122"/>
      <c r="AX20" s="122"/>
      <c r="AY20" s="122"/>
      <c r="AZ20" s="122"/>
      <c r="BA20" s="122"/>
      <c r="BB20" s="122"/>
      <c r="BC20" s="122"/>
      <c r="BD20" s="122"/>
      <c r="BE20" s="122"/>
      <c r="BF20" s="122"/>
      <c r="BG20" s="122"/>
      <c r="BH20" s="122"/>
      <c r="BI20" s="122"/>
      <c r="BJ20" s="122"/>
      <c r="BK20" s="122"/>
      <c r="BL20" s="122"/>
      <c r="BM20" s="122"/>
      <c r="BN20" s="110"/>
      <c r="BO20" s="111"/>
      <c r="BP20" s="41" t="s">
        <v>328</v>
      </c>
    </row>
    <row r="21" spans="1:68" ht="98.25" customHeight="1" x14ac:dyDescent="0.25">
      <c r="A21" s="86">
        <v>13</v>
      </c>
      <c r="B21" s="103" t="s">
        <v>267</v>
      </c>
      <c r="C21" s="104" t="s">
        <v>98</v>
      </c>
      <c r="D21" s="104" t="s">
        <v>99</v>
      </c>
      <c r="E21" s="106" t="s">
        <v>100</v>
      </c>
      <c r="F21" s="106" t="s">
        <v>101</v>
      </c>
      <c r="G21" s="104" t="s">
        <v>102</v>
      </c>
      <c r="H21" s="18" t="s">
        <v>208</v>
      </c>
      <c r="I21" s="20" t="s">
        <v>209</v>
      </c>
      <c r="J21" s="21"/>
      <c r="K21" s="107">
        <v>6</v>
      </c>
      <c r="L21" s="107">
        <v>6</v>
      </c>
      <c r="M21" s="107">
        <v>2</v>
      </c>
      <c r="N21" s="107">
        <v>2</v>
      </c>
      <c r="O21" s="107">
        <v>5</v>
      </c>
      <c r="P21" s="107">
        <f t="shared" si="7"/>
        <v>21</v>
      </c>
      <c r="Q21" s="99"/>
      <c r="R21" s="108">
        <v>6</v>
      </c>
      <c r="S21" s="108">
        <v>6</v>
      </c>
      <c r="T21" s="108">
        <v>2</v>
      </c>
      <c r="U21" s="108">
        <v>2</v>
      </c>
      <c r="V21" s="108">
        <v>5</v>
      </c>
      <c r="W21" s="108">
        <f t="shared" si="28"/>
        <v>21</v>
      </c>
      <c r="X21" s="99"/>
      <c r="Y21" s="107">
        <v>7</v>
      </c>
      <c r="Z21" s="107">
        <v>6</v>
      </c>
      <c r="AA21" s="107">
        <v>3</v>
      </c>
      <c r="AB21" s="107">
        <v>1</v>
      </c>
      <c r="AC21" s="107">
        <v>4</v>
      </c>
      <c r="AD21" s="107">
        <f t="shared" si="29"/>
        <v>21</v>
      </c>
      <c r="AE21" s="99"/>
      <c r="AF21" s="108">
        <v>7</v>
      </c>
      <c r="AG21" s="108">
        <v>6</v>
      </c>
      <c r="AH21" s="108">
        <v>2</v>
      </c>
      <c r="AI21" s="108">
        <v>1</v>
      </c>
      <c r="AJ21" s="108">
        <v>4</v>
      </c>
      <c r="AK21" s="108">
        <f t="shared" si="2"/>
        <v>20</v>
      </c>
      <c r="AL21" s="99"/>
      <c r="AM21" s="107">
        <v>2</v>
      </c>
      <c r="AN21" s="107">
        <v>2</v>
      </c>
      <c r="AO21" s="107">
        <v>2</v>
      </c>
      <c r="AP21" s="107">
        <v>1</v>
      </c>
      <c r="AQ21" s="107">
        <v>2</v>
      </c>
      <c r="AR21" s="107">
        <f t="shared" si="16"/>
        <v>9</v>
      </c>
      <c r="AS21" s="99"/>
      <c r="AT21" s="108">
        <v>3</v>
      </c>
      <c r="AU21" s="108">
        <v>3</v>
      </c>
      <c r="AV21" s="108">
        <v>1</v>
      </c>
      <c r="AW21" s="108">
        <v>1</v>
      </c>
      <c r="AX21" s="108">
        <v>2</v>
      </c>
      <c r="AY21" s="108">
        <f t="shared" si="30"/>
        <v>10</v>
      </c>
      <c r="AZ21" s="99"/>
      <c r="BA21" s="107">
        <f t="shared" si="31"/>
        <v>102</v>
      </c>
      <c r="BB21" s="99"/>
      <c r="BC21" s="109">
        <f t="shared" ref="BC21:BC25" si="37">K21+R21+Y21+AF21+AM21+AT21</f>
        <v>31</v>
      </c>
      <c r="BD21" s="109">
        <f t="shared" ref="BD21:BD25" si="38">L21+S21+Z21+AG21+AN21+AU21</f>
        <v>29</v>
      </c>
      <c r="BE21" s="109">
        <f t="shared" ref="BE21:BE25" si="39">M21+T21+AA21+AH21+AO21+AV21</f>
        <v>12</v>
      </c>
      <c r="BF21" s="109">
        <f t="shared" ref="BF21:BF25" si="40">N21+U21+AB21+AI21+AP21+AW21</f>
        <v>8</v>
      </c>
      <c r="BG21" s="109">
        <f t="shared" ref="BG21:BG25" si="41">O21+V21+AC21+AJ21+AQ21+AX21</f>
        <v>22</v>
      </c>
      <c r="BH21" s="99"/>
      <c r="BI21" s="109">
        <v>5</v>
      </c>
      <c r="BJ21" s="109">
        <v>6</v>
      </c>
      <c r="BK21" s="109">
        <v>6</v>
      </c>
      <c r="BL21" s="109">
        <v>5</v>
      </c>
      <c r="BM21" s="109">
        <v>6</v>
      </c>
      <c r="BN21" s="110"/>
      <c r="BO21" s="111"/>
    </row>
    <row r="22" spans="1:68" ht="105.75" customHeight="1" x14ac:dyDescent="0.25">
      <c r="A22" s="86">
        <v>14</v>
      </c>
      <c r="B22" s="103" t="s">
        <v>267</v>
      </c>
      <c r="C22" s="104" t="s">
        <v>108</v>
      </c>
      <c r="D22" s="104" t="s">
        <v>109</v>
      </c>
      <c r="E22" s="106" t="s">
        <v>111</v>
      </c>
      <c r="F22" s="106"/>
      <c r="G22" s="104" t="s">
        <v>110</v>
      </c>
      <c r="H22" s="18" t="s">
        <v>210</v>
      </c>
      <c r="I22" s="20" t="s">
        <v>211</v>
      </c>
      <c r="J22" s="21"/>
      <c r="K22" s="107">
        <v>6</v>
      </c>
      <c r="L22" s="107">
        <v>6</v>
      </c>
      <c r="M22" s="107">
        <v>3</v>
      </c>
      <c r="N22" s="107">
        <v>1</v>
      </c>
      <c r="O22" s="107">
        <v>5</v>
      </c>
      <c r="P22" s="107">
        <f t="shared" si="7"/>
        <v>21</v>
      </c>
      <c r="Q22" s="99"/>
      <c r="R22" s="108">
        <v>6</v>
      </c>
      <c r="S22" s="108">
        <v>6</v>
      </c>
      <c r="T22" s="108">
        <v>5</v>
      </c>
      <c r="U22" s="108">
        <v>1</v>
      </c>
      <c r="V22" s="108">
        <v>4</v>
      </c>
      <c r="W22" s="108">
        <f t="shared" si="28"/>
        <v>22</v>
      </c>
      <c r="X22" s="99"/>
      <c r="Y22" s="107">
        <v>1</v>
      </c>
      <c r="Z22" s="107">
        <v>6</v>
      </c>
      <c r="AA22" s="107">
        <v>2</v>
      </c>
      <c r="AB22" s="107">
        <v>1</v>
      </c>
      <c r="AC22" s="107">
        <v>3</v>
      </c>
      <c r="AD22" s="107">
        <f t="shared" si="29"/>
        <v>13</v>
      </c>
      <c r="AE22" s="99"/>
      <c r="AF22" s="108">
        <v>1</v>
      </c>
      <c r="AG22" s="108">
        <v>7</v>
      </c>
      <c r="AH22" s="108">
        <v>1</v>
      </c>
      <c r="AI22" s="108">
        <v>1</v>
      </c>
      <c r="AJ22" s="108">
        <v>3</v>
      </c>
      <c r="AK22" s="108">
        <f t="shared" si="2"/>
        <v>13</v>
      </c>
      <c r="AL22" s="99"/>
      <c r="AM22" s="107">
        <v>1</v>
      </c>
      <c r="AN22" s="107">
        <v>2</v>
      </c>
      <c r="AO22" s="107">
        <v>1</v>
      </c>
      <c r="AP22" s="107">
        <v>1</v>
      </c>
      <c r="AQ22" s="107">
        <v>1</v>
      </c>
      <c r="AR22" s="107">
        <f t="shared" si="16"/>
        <v>6</v>
      </c>
      <c r="AS22" s="99"/>
      <c r="AT22" s="108">
        <v>2</v>
      </c>
      <c r="AU22" s="108">
        <v>3</v>
      </c>
      <c r="AV22" s="108">
        <v>1</v>
      </c>
      <c r="AW22" s="108">
        <v>1</v>
      </c>
      <c r="AX22" s="108">
        <v>2</v>
      </c>
      <c r="AY22" s="108">
        <f t="shared" si="30"/>
        <v>9</v>
      </c>
      <c r="AZ22" s="99"/>
      <c r="BA22" s="107">
        <f t="shared" si="31"/>
        <v>84</v>
      </c>
      <c r="BB22" s="99"/>
      <c r="BC22" s="109">
        <f t="shared" si="37"/>
        <v>17</v>
      </c>
      <c r="BD22" s="109">
        <f t="shared" si="38"/>
        <v>30</v>
      </c>
      <c r="BE22" s="109">
        <f t="shared" si="39"/>
        <v>13</v>
      </c>
      <c r="BF22" s="109">
        <f t="shared" si="40"/>
        <v>6</v>
      </c>
      <c r="BG22" s="109">
        <f t="shared" si="41"/>
        <v>18</v>
      </c>
      <c r="BH22" s="99"/>
      <c r="BI22" s="109">
        <v>6</v>
      </c>
      <c r="BJ22" s="109">
        <v>4</v>
      </c>
      <c r="BK22" s="109">
        <v>5</v>
      </c>
      <c r="BL22" s="109">
        <v>6</v>
      </c>
      <c r="BM22" s="109">
        <v>5</v>
      </c>
      <c r="BN22" s="110"/>
      <c r="BO22" s="111"/>
    </row>
    <row r="23" spans="1:68" ht="115.5" customHeight="1" x14ac:dyDescent="0.25">
      <c r="A23" s="86">
        <v>15</v>
      </c>
      <c r="B23" s="103" t="s">
        <v>267</v>
      </c>
      <c r="C23" s="104" t="s">
        <v>112</v>
      </c>
      <c r="D23" s="104" t="s">
        <v>113</v>
      </c>
      <c r="E23" s="106" t="s">
        <v>106</v>
      </c>
      <c r="F23" s="104" t="s">
        <v>114</v>
      </c>
      <c r="G23" s="104" t="s">
        <v>115</v>
      </c>
      <c r="H23" s="18" t="s">
        <v>212</v>
      </c>
      <c r="I23" s="20" t="s">
        <v>213</v>
      </c>
      <c r="J23" s="21"/>
      <c r="K23" s="107">
        <v>8</v>
      </c>
      <c r="L23" s="107">
        <v>7</v>
      </c>
      <c r="M23" s="107">
        <v>3</v>
      </c>
      <c r="N23" s="107">
        <v>8</v>
      </c>
      <c r="O23" s="107">
        <v>8</v>
      </c>
      <c r="P23" s="107">
        <f t="shared" si="7"/>
        <v>34</v>
      </c>
      <c r="Q23" s="99"/>
      <c r="R23" s="108">
        <v>8</v>
      </c>
      <c r="S23" s="108">
        <v>7</v>
      </c>
      <c r="T23" s="108">
        <v>5</v>
      </c>
      <c r="U23" s="108">
        <v>8</v>
      </c>
      <c r="V23" s="108">
        <v>8</v>
      </c>
      <c r="W23" s="108">
        <f t="shared" si="28"/>
        <v>36</v>
      </c>
      <c r="X23" s="99"/>
      <c r="Y23" s="107">
        <v>7</v>
      </c>
      <c r="Z23" s="107">
        <v>8</v>
      </c>
      <c r="AA23" s="107">
        <v>2</v>
      </c>
      <c r="AB23" s="107">
        <v>6</v>
      </c>
      <c r="AC23" s="107">
        <v>8</v>
      </c>
      <c r="AD23" s="107">
        <f t="shared" si="29"/>
        <v>31</v>
      </c>
      <c r="AE23" s="99"/>
      <c r="AF23" s="108">
        <v>8</v>
      </c>
      <c r="AG23" s="108">
        <v>7</v>
      </c>
      <c r="AH23" s="108">
        <v>2</v>
      </c>
      <c r="AI23" s="108">
        <v>5</v>
      </c>
      <c r="AJ23" s="108">
        <v>8</v>
      </c>
      <c r="AK23" s="108">
        <f t="shared" si="2"/>
        <v>30</v>
      </c>
      <c r="AL23" s="99"/>
      <c r="AM23" s="107">
        <v>3</v>
      </c>
      <c r="AN23" s="107">
        <v>3</v>
      </c>
      <c r="AO23" s="107">
        <v>2</v>
      </c>
      <c r="AP23" s="107">
        <v>2</v>
      </c>
      <c r="AQ23" s="107">
        <v>3</v>
      </c>
      <c r="AR23" s="107">
        <f t="shared" si="16"/>
        <v>13</v>
      </c>
      <c r="AS23" s="99"/>
      <c r="AT23" s="108">
        <v>4</v>
      </c>
      <c r="AU23" s="108">
        <v>3</v>
      </c>
      <c r="AV23" s="108">
        <v>2</v>
      </c>
      <c r="AW23" s="108">
        <v>3</v>
      </c>
      <c r="AX23" s="108">
        <v>5</v>
      </c>
      <c r="AY23" s="108">
        <f t="shared" si="30"/>
        <v>17</v>
      </c>
      <c r="AZ23" s="99"/>
      <c r="BA23" s="107">
        <f t="shared" si="31"/>
        <v>161</v>
      </c>
      <c r="BB23" s="99"/>
      <c r="BC23" s="109">
        <f t="shared" si="37"/>
        <v>38</v>
      </c>
      <c r="BD23" s="109">
        <f t="shared" si="38"/>
        <v>35</v>
      </c>
      <c r="BE23" s="109">
        <f t="shared" si="39"/>
        <v>16</v>
      </c>
      <c r="BF23" s="109">
        <f t="shared" si="40"/>
        <v>32</v>
      </c>
      <c r="BG23" s="109">
        <f t="shared" si="41"/>
        <v>40</v>
      </c>
      <c r="BH23" s="99"/>
      <c r="BI23" s="109">
        <v>4</v>
      </c>
      <c r="BJ23" s="109">
        <v>3</v>
      </c>
      <c r="BK23" s="109">
        <v>4</v>
      </c>
      <c r="BL23" s="109">
        <v>2</v>
      </c>
      <c r="BM23" s="109">
        <v>2</v>
      </c>
      <c r="BN23" s="110"/>
      <c r="BO23" s="111">
        <v>3</v>
      </c>
      <c r="BP23" s="41" t="s">
        <v>313</v>
      </c>
    </row>
    <row r="24" spans="1:68" ht="149.25" customHeight="1" x14ac:dyDescent="0.25">
      <c r="A24" s="123">
        <v>16</v>
      </c>
      <c r="B24" s="124" t="s">
        <v>267</v>
      </c>
      <c r="C24" s="125" t="s">
        <v>116</v>
      </c>
      <c r="D24" s="125" t="s">
        <v>117</v>
      </c>
      <c r="E24" s="126" t="s">
        <v>106</v>
      </c>
      <c r="F24" s="125" t="s">
        <v>118</v>
      </c>
      <c r="G24" s="125" t="s">
        <v>119</v>
      </c>
      <c r="H24" s="22" t="s">
        <v>214</v>
      </c>
      <c r="I24" s="23" t="s">
        <v>215</v>
      </c>
      <c r="J24" s="21"/>
      <c r="K24" s="107">
        <v>8</v>
      </c>
      <c r="L24" s="107">
        <v>8</v>
      </c>
      <c r="M24" s="107">
        <v>5</v>
      </c>
      <c r="N24" s="107">
        <v>7</v>
      </c>
      <c r="O24" s="107">
        <v>8</v>
      </c>
      <c r="P24" s="107">
        <f t="shared" si="7"/>
        <v>36</v>
      </c>
      <c r="Q24" s="99"/>
      <c r="R24" s="108">
        <v>9</v>
      </c>
      <c r="S24" s="108">
        <v>8</v>
      </c>
      <c r="T24" s="108">
        <v>7</v>
      </c>
      <c r="U24" s="108">
        <v>8</v>
      </c>
      <c r="V24" s="108">
        <v>8</v>
      </c>
      <c r="W24" s="108">
        <f t="shared" ref="W24:W47" si="42">R24+S24+T24+U24+V24</f>
        <v>40</v>
      </c>
      <c r="X24" s="99"/>
      <c r="Y24" s="107">
        <v>9</v>
      </c>
      <c r="Z24" s="107">
        <v>8</v>
      </c>
      <c r="AA24" s="107">
        <v>5</v>
      </c>
      <c r="AB24" s="107">
        <v>6</v>
      </c>
      <c r="AC24" s="107">
        <v>8</v>
      </c>
      <c r="AD24" s="107">
        <f t="shared" si="29"/>
        <v>36</v>
      </c>
      <c r="AE24" s="99"/>
      <c r="AF24" s="108">
        <v>9</v>
      </c>
      <c r="AG24" s="108">
        <v>7</v>
      </c>
      <c r="AH24" s="108">
        <v>2</v>
      </c>
      <c r="AI24" s="108">
        <v>7</v>
      </c>
      <c r="AJ24" s="108">
        <v>8</v>
      </c>
      <c r="AK24" s="108">
        <f t="shared" si="2"/>
        <v>33</v>
      </c>
      <c r="AL24" s="99"/>
      <c r="AM24" s="107">
        <v>3</v>
      </c>
      <c r="AN24" s="107">
        <v>3</v>
      </c>
      <c r="AO24" s="107">
        <v>2</v>
      </c>
      <c r="AP24" s="107">
        <v>2</v>
      </c>
      <c r="AQ24" s="107">
        <v>3</v>
      </c>
      <c r="AR24" s="107">
        <f t="shared" si="16"/>
        <v>13</v>
      </c>
      <c r="AS24" s="99"/>
      <c r="AT24" s="108">
        <v>5</v>
      </c>
      <c r="AU24" s="108">
        <v>3</v>
      </c>
      <c r="AV24" s="108">
        <v>3</v>
      </c>
      <c r="AW24" s="108">
        <v>3</v>
      </c>
      <c r="AX24" s="108">
        <v>5</v>
      </c>
      <c r="AY24" s="108">
        <f t="shared" si="30"/>
        <v>19</v>
      </c>
      <c r="AZ24" s="99"/>
      <c r="BA24" s="107">
        <f t="shared" si="31"/>
        <v>177</v>
      </c>
      <c r="BB24" s="99"/>
      <c r="BC24" s="109">
        <f t="shared" si="37"/>
        <v>43</v>
      </c>
      <c r="BD24" s="109">
        <f t="shared" si="38"/>
        <v>37</v>
      </c>
      <c r="BE24" s="109">
        <f t="shared" si="39"/>
        <v>24</v>
      </c>
      <c r="BF24" s="109">
        <f t="shared" si="40"/>
        <v>33</v>
      </c>
      <c r="BG24" s="109">
        <f t="shared" si="41"/>
        <v>40</v>
      </c>
      <c r="BH24" s="99"/>
      <c r="BI24" s="109">
        <v>1</v>
      </c>
      <c r="BJ24" s="109">
        <v>2</v>
      </c>
      <c r="BK24" s="109">
        <v>3</v>
      </c>
      <c r="BL24" s="109">
        <v>1</v>
      </c>
      <c r="BM24" s="109">
        <v>2</v>
      </c>
      <c r="BN24" s="110"/>
      <c r="BO24" s="111">
        <v>2</v>
      </c>
      <c r="BP24" s="41" t="s">
        <v>314</v>
      </c>
    </row>
    <row r="25" spans="1:68" ht="76.5" x14ac:dyDescent="0.25">
      <c r="A25" s="123">
        <v>17</v>
      </c>
      <c r="B25" s="124" t="s">
        <v>267</v>
      </c>
      <c r="C25" s="125" t="s">
        <v>159</v>
      </c>
      <c r="D25" s="125" t="s">
        <v>160</v>
      </c>
      <c r="E25" s="126" t="s">
        <v>106</v>
      </c>
      <c r="F25" s="125" t="s">
        <v>161</v>
      </c>
      <c r="G25" s="125" t="s">
        <v>162</v>
      </c>
      <c r="H25" s="22" t="s">
        <v>216</v>
      </c>
      <c r="I25" s="20" t="s">
        <v>217</v>
      </c>
      <c r="J25" s="21"/>
      <c r="K25" s="107">
        <v>7</v>
      </c>
      <c r="L25" s="107">
        <v>8</v>
      </c>
      <c r="M25" s="107">
        <v>7</v>
      </c>
      <c r="N25" s="107">
        <v>6</v>
      </c>
      <c r="O25" s="107">
        <v>9</v>
      </c>
      <c r="P25" s="107">
        <f t="shared" si="7"/>
        <v>37</v>
      </c>
      <c r="Q25" s="99"/>
      <c r="R25" s="108">
        <v>8</v>
      </c>
      <c r="S25" s="108">
        <v>8</v>
      </c>
      <c r="T25" s="108">
        <v>7</v>
      </c>
      <c r="U25" s="108">
        <v>7</v>
      </c>
      <c r="V25" s="108">
        <v>9</v>
      </c>
      <c r="W25" s="108">
        <f t="shared" si="42"/>
        <v>39</v>
      </c>
      <c r="X25" s="99"/>
      <c r="Y25" s="107">
        <v>9</v>
      </c>
      <c r="Z25" s="107">
        <v>9</v>
      </c>
      <c r="AA25" s="107">
        <v>6</v>
      </c>
      <c r="AB25" s="107">
        <v>5</v>
      </c>
      <c r="AC25" s="107">
        <v>9</v>
      </c>
      <c r="AD25" s="107">
        <f t="shared" si="29"/>
        <v>38</v>
      </c>
      <c r="AE25" s="99"/>
      <c r="AF25" s="108">
        <v>8</v>
      </c>
      <c r="AG25" s="108">
        <v>8</v>
      </c>
      <c r="AH25" s="108">
        <v>4</v>
      </c>
      <c r="AI25" s="108">
        <v>7</v>
      </c>
      <c r="AJ25" s="108">
        <v>8</v>
      </c>
      <c r="AK25" s="108">
        <f t="shared" si="2"/>
        <v>35</v>
      </c>
      <c r="AL25" s="99"/>
      <c r="AM25" s="107">
        <v>4</v>
      </c>
      <c r="AN25" s="107">
        <v>3</v>
      </c>
      <c r="AO25" s="107">
        <v>4</v>
      </c>
      <c r="AP25" s="107">
        <v>2</v>
      </c>
      <c r="AQ25" s="107">
        <v>4</v>
      </c>
      <c r="AR25" s="107">
        <f t="shared" si="16"/>
        <v>17</v>
      </c>
      <c r="AS25" s="99"/>
      <c r="AT25" s="108">
        <v>4</v>
      </c>
      <c r="AU25" s="108">
        <v>3</v>
      </c>
      <c r="AV25" s="108">
        <v>3</v>
      </c>
      <c r="AW25" s="108">
        <v>2</v>
      </c>
      <c r="AX25" s="108">
        <v>3</v>
      </c>
      <c r="AY25" s="108">
        <f t="shared" si="30"/>
        <v>15</v>
      </c>
      <c r="AZ25" s="99"/>
      <c r="BA25" s="107">
        <f t="shared" si="31"/>
        <v>181</v>
      </c>
      <c r="BB25" s="99"/>
      <c r="BC25" s="109">
        <f t="shared" si="37"/>
        <v>40</v>
      </c>
      <c r="BD25" s="109">
        <f t="shared" si="38"/>
        <v>39</v>
      </c>
      <c r="BE25" s="109">
        <f t="shared" si="39"/>
        <v>31</v>
      </c>
      <c r="BF25" s="109">
        <f t="shared" si="40"/>
        <v>29</v>
      </c>
      <c r="BG25" s="109">
        <f t="shared" si="41"/>
        <v>42</v>
      </c>
      <c r="BH25" s="99"/>
      <c r="BI25" s="109">
        <v>2</v>
      </c>
      <c r="BJ25" s="109">
        <v>1</v>
      </c>
      <c r="BK25" s="109">
        <v>1</v>
      </c>
      <c r="BL25" s="109">
        <v>4</v>
      </c>
      <c r="BM25" s="109">
        <v>1</v>
      </c>
      <c r="BN25" s="110"/>
      <c r="BO25" s="111">
        <v>1</v>
      </c>
      <c r="BP25" s="41" t="s">
        <v>315</v>
      </c>
    </row>
    <row r="26" spans="1:68" s="100" customFormat="1" ht="25.5" customHeight="1" x14ac:dyDescent="0.25">
      <c r="A26" s="127"/>
      <c r="B26" s="93" t="s">
        <v>263</v>
      </c>
      <c r="C26" s="128"/>
      <c r="D26" s="128"/>
      <c r="E26" s="128"/>
      <c r="F26" s="128"/>
      <c r="G26" s="128"/>
      <c r="H26" s="128"/>
      <c r="I26" s="129"/>
      <c r="J26" s="117"/>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118"/>
      <c r="BO26" s="119"/>
      <c r="BP26" s="102"/>
    </row>
    <row r="27" spans="1:68" ht="96" customHeight="1" x14ac:dyDescent="0.25">
      <c r="A27" s="123">
        <v>18</v>
      </c>
      <c r="B27" s="124" t="s">
        <v>268</v>
      </c>
      <c r="C27" s="125" t="s">
        <v>129</v>
      </c>
      <c r="D27" s="125" t="s">
        <v>130</v>
      </c>
      <c r="E27" s="126" t="s">
        <v>91</v>
      </c>
      <c r="F27" s="125" t="s">
        <v>131</v>
      </c>
      <c r="G27" s="125" t="s">
        <v>132</v>
      </c>
      <c r="H27" s="22" t="s">
        <v>218</v>
      </c>
      <c r="I27" s="23" t="s">
        <v>219</v>
      </c>
      <c r="J27" s="21"/>
      <c r="K27" s="107">
        <v>2</v>
      </c>
      <c r="L27" s="107">
        <v>6</v>
      </c>
      <c r="M27" s="107">
        <v>5</v>
      </c>
      <c r="N27" s="107">
        <v>7</v>
      </c>
      <c r="O27" s="107">
        <v>8</v>
      </c>
      <c r="P27" s="107">
        <f t="shared" si="7"/>
        <v>28</v>
      </c>
      <c r="Q27" s="99"/>
      <c r="R27" s="108">
        <v>2</v>
      </c>
      <c r="S27" s="108">
        <v>7</v>
      </c>
      <c r="T27" s="108">
        <v>6</v>
      </c>
      <c r="U27" s="108">
        <v>8</v>
      </c>
      <c r="V27" s="108">
        <v>8</v>
      </c>
      <c r="W27" s="108">
        <f t="shared" si="42"/>
        <v>31</v>
      </c>
      <c r="X27" s="99"/>
      <c r="Y27" s="107">
        <v>5</v>
      </c>
      <c r="Z27" s="107">
        <v>7</v>
      </c>
      <c r="AA27" s="107">
        <v>7</v>
      </c>
      <c r="AB27" s="107">
        <v>9</v>
      </c>
      <c r="AC27" s="107">
        <v>7</v>
      </c>
      <c r="AD27" s="107">
        <f t="shared" si="29"/>
        <v>35</v>
      </c>
      <c r="AE27" s="99"/>
      <c r="AF27" s="108">
        <v>3</v>
      </c>
      <c r="AG27" s="108">
        <v>7</v>
      </c>
      <c r="AH27" s="108">
        <v>3</v>
      </c>
      <c r="AI27" s="108">
        <v>3</v>
      </c>
      <c r="AJ27" s="108">
        <v>7</v>
      </c>
      <c r="AK27" s="108">
        <f t="shared" ref="AK27:AK28" si="43">AF27+AG27+AH27+AI27+AJ27</f>
        <v>23</v>
      </c>
      <c r="AL27" s="99"/>
      <c r="AM27" s="107">
        <v>5</v>
      </c>
      <c r="AN27" s="107">
        <v>4</v>
      </c>
      <c r="AO27" s="107">
        <v>4</v>
      </c>
      <c r="AP27" s="107">
        <v>5</v>
      </c>
      <c r="AQ27" s="107">
        <v>4</v>
      </c>
      <c r="AR27" s="107">
        <f t="shared" ref="AR27:AR29" si="44">AM27+AN27+AO27+AP27+AQ27</f>
        <v>22</v>
      </c>
      <c r="AS27" s="99"/>
      <c r="AT27" s="108">
        <v>2</v>
      </c>
      <c r="AU27" s="108">
        <v>3</v>
      </c>
      <c r="AV27" s="108">
        <v>3</v>
      </c>
      <c r="AW27" s="108">
        <v>3</v>
      </c>
      <c r="AX27" s="108">
        <v>3</v>
      </c>
      <c r="AY27" s="108">
        <f t="shared" ref="AY27:AY29" si="45">AT27+AU27+AV27+AW27+AX27</f>
        <v>14</v>
      </c>
      <c r="AZ27" s="99"/>
      <c r="BA27" s="107">
        <f t="shared" si="31"/>
        <v>153</v>
      </c>
      <c r="BB27" s="99"/>
      <c r="BC27" s="109">
        <f t="shared" ref="BC27" si="46">K27+R27+Y27+AF27+AM27+AT27</f>
        <v>19</v>
      </c>
      <c r="BD27" s="109">
        <f t="shared" ref="BD27" si="47">L27+S27+Z27+AG27+AN27+AU27</f>
        <v>34</v>
      </c>
      <c r="BE27" s="109">
        <f t="shared" ref="BE27" si="48">M27+T27+AA27+AH27+AO27+AV27</f>
        <v>28</v>
      </c>
      <c r="BF27" s="109">
        <f t="shared" ref="BF27" si="49">N27+U27+AB27+AI27+AP27+AW27</f>
        <v>35</v>
      </c>
      <c r="BG27" s="109">
        <f t="shared" ref="BG27" si="50">O27+V27+AC27+AJ27+AQ27+AX27</f>
        <v>37</v>
      </c>
      <c r="BH27" s="99"/>
      <c r="BI27" s="109">
        <v>3</v>
      </c>
      <c r="BJ27" s="109">
        <v>1</v>
      </c>
      <c r="BK27" s="109">
        <v>3</v>
      </c>
      <c r="BL27" s="109">
        <v>3</v>
      </c>
      <c r="BM27" s="109">
        <v>3</v>
      </c>
      <c r="BN27" s="110"/>
      <c r="BO27" s="111">
        <v>3</v>
      </c>
      <c r="BP27" s="41" t="s">
        <v>316</v>
      </c>
    </row>
    <row r="28" spans="1:68" ht="93.75" customHeight="1" x14ac:dyDescent="0.25">
      <c r="A28" s="123">
        <v>19</v>
      </c>
      <c r="B28" s="124" t="s">
        <v>268</v>
      </c>
      <c r="C28" s="125" t="s">
        <v>175</v>
      </c>
      <c r="D28" s="125" t="s">
        <v>176</v>
      </c>
      <c r="E28" s="126" t="s">
        <v>15</v>
      </c>
      <c r="F28" s="125" t="s">
        <v>177</v>
      </c>
      <c r="G28" s="125" t="s">
        <v>178</v>
      </c>
      <c r="H28" s="22" t="s">
        <v>220</v>
      </c>
      <c r="I28" s="23" t="s">
        <v>221</v>
      </c>
      <c r="J28" s="21"/>
      <c r="K28" s="107">
        <v>7</v>
      </c>
      <c r="L28" s="107">
        <v>6</v>
      </c>
      <c r="M28" s="107">
        <v>7</v>
      </c>
      <c r="N28" s="107">
        <v>7</v>
      </c>
      <c r="O28" s="107">
        <v>9</v>
      </c>
      <c r="P28" s="107">
        <f t="shared" si="7"/>
        <v>36</v>
      </c>
      <c r="Q28" s="99"/>
      <c r="R28" s="108">
        <v>7</v>
      </c>
      <c r="S28" s="108">
        <v>6</v>
      </c>
      <c r="T28" s="108">
        <v>7</v>
      </c>
      <c r="U28" s="108">
        <v>9</v>
      </c>
      <c r="V28" s="108">
        <v>9</v>
      </c>
      <c r="W28" s="108">
        <f t="shared" si="42"/>
        <v>38</v>
      </c>
      <c r="X28" s="99"/>
      <c r="Y28" s="107">
        <v>7</v>
      </c>
      <c r="Z28" s="107">
        <v>6</v>
      </c>
      <c r="AA28" s="107">
        <v>6</v>
      </c>
      <c r="AB28" s="107">
        <v>9</v>
      </c>
      <c r="AC28" s="107">
        <v>9</v>
      </c>
      <c r="AD28" s="107">
        <f t="shared" si="29"/>
        <v>37</v>
      </c>
      <c r="AE28" s="99"/>
      <c r="AF28" s="108">
        <v>8</v>
      </c>
      <c r="AG28" s="108">
        <v>6</v>
      </c>
      <c r="AH28" s="108">
        <v>7</v>
      </c>
      <c r="AI28" s="108">
        <v>8</v>
      </c>
      <c r="AJ28" s="108">
        <v>9</v>
      </c>
      <c r="AK28" s="108">
        <f t="shared" si="43"/>
        <v>38</v>
      </c>
      <c r="AL28" s="99"/>
      <c r="AM28" s="107">
        <v>4</v>
      </c>
      <c r="AN28" s="107">
        <v>4</v>
      </c>
      <c r="AO28" s="107">
        <v>4</v>
      </c>
      <c r="AP28" s="107">
        <v>5</v>
      </c>
      <c r="AQ28" s="107">
        <v>5</v>
      </c>
      <c r="AR28" s="107">
        <f t="shared" si="44"/>
        <v>22</v>
      </c>
      <c r="AS28" s="99"/>
      <c r="AT28" s="108">
        <v>4</v>
      </c>
      <c r="AU28" s="108">
        <v>3</v>
      </c>
      <c r="AV28" s="108">
        <v>3</v>
      </c>
      <c r="AW28" s="108">
        <v>4</v>
      </c>
      <c r="AX28" s="108">
        <v>4</v>
      </c>
      <c r="AY28" s="108">
        <f t="shared" si="45"/>
        <v>18</v>
      </c>
      <c r="AZ28" s="99"/>
      <c r="BA28" s="107">
        <f t="shared" si="31"/>
        <v>189</v>
      </c>
      <c r="BB28" s="99"/>
      <c r="BC28" s="109">
        <f t="shared" ref="BC28:BC29" si="51">K28+R28+Y28+AF28+AM28+AT28</f>
        <v>37</v>
      </c>
      <c r="BD28" s="109">
        <f t="shared" ref="BD28:BD29" si="52">L28+S28+Z28+AG28+AN28+AU28</f>
        <v>31</v>
      </c>
      <c r="BE28" s="109">
        <f t="shared" ref="BE28:BE29" si="53">M28+T28+AA28+AH28+AO28+AV28</f>
        <v>34</v>
      </c>
      <c r="BF28" s="109">
        <f t="shared" ref="BF28:BF29" si="54">N28+U28+AB28+AI28+AP28+AW28</f>
        <v>42</v>
      </c>
      <c r="BG28" s="109">
        <f t="shared" ref="BG28:BG29" si="55">O28+V28+AC28+AJ28+AQ28+AX28</f>
        <v>45</v>
      </c>
      <c r="BH28" s="99"/>
      <c r="BI28" s="109">
        <v>2</v>
      </c>
      <c r="BJ28" s="109">
        <v>2</v>
      </c>
      <c r="BK28" s="109">
        <v>1</v>
      </c>
      <c r="BL28" s="109">
        <v>1</v>
      </c>
      <c r="BM28" s="109">
        <v>1</v>
      </c>
      <c r="BN28" s="110"/>
      <c r="BO28" s="111">
        <v>1</v>
      </c>
      <c r="BP28" s="41" t="s">
        <v>317</v>
      </c>
    </row>
    <row r="29" spans="1:68" ht="76.5" x14ac:dyDescent="0.25">
      <c r="A29" s="123">
        <v>20</v>
      </c>
      <c r="B29" s="124" t="s">
        <v>268</v>
      </c>
      <c r="C29" s="125" t="s">
        <v>129</v>
      </c>
      <c r="D29" s="125" t="s">
        <v>130</v>
      </c>
      <c r="E29" s="126" t="s">
        <v>91</v>
      </c>
      <c r="F29" s="125" t="s">
        <v>186</v>
      </c>
      <c r="G29" s="125" t="s">
        <v>187</v>
      </c>
      <c r="H29" s="22" t="s">
        <v>222</v>
      </c>
      <c r="I29" s="23" t="s">
        <v>223</v>
      </c>
      <c r="J29" s="21"/>
      <c r="K29" s="107">
        <v>9</v>
      </c>
      <c r="L29" s="107">
        <v>6</v>
      </c>
      <c r="M29" s="107">
        <v>8</v>
      </c>
      <c r="N29" s="107">
        <v>8</v>
      </c>
      <c r="O29" s="107">
        <v>9</v>
      </c>
      <c r="P29" s="107">
        <f t="shared" si="7"/>
        <v>40</v>
      </c>
      <c r="Q29" s="99"/>
      <c r="R29" s="108">
        <v>9</v>
      </c>
      <c r="S29" s="108">
        <v>6</v>
      </c>
      <c r="T29" s="108">
        <v>8</v>
      </c>
      <c r="U29" s="108">
        <v>9</v>
      </c>
      <c r="V29" s="108">
        <v>9</v>
      </c>
      <c r="W29" s="108">
        <f t="shared" si="42"/>
        <v>41</v>
      </c>
      <c r="X29" s="99"/>
      <c r="Y29" s="107">
        <v>9</v>
      </c>
      <c r="Z29" s="107">
        <v>6</v>
      </c>
      <c r="AA29" s="107">
        <v>6</v>
      </c>
      <c r="AB29" s="107">
        <v>10</v>
      </c>
      <c r="AC29" s="107">
        <v>9</v>
      </c>
      <c r="AD29" s="107">
        <f t="shared" si="29"/>
        <v>40</v>
      </c>
      <c r="AE29" s="99"/>
      <c r="AF29" s="108">
        <v>9</v>
      </c>
      <c r="AG29" s="108">
        <v>6</v>
      </c>
      <c r="AH29" s="108">
        <v>3</v>
      </c>
      <c r="AI29" s="108">
        <v>4</v>
      </c>
      <c r="AJ29" s="108">
        <v>9</v>
      </c>
      <c r="AK29" s="108">
        <f t="shared" ref="AK29" si="56">AF29+AG29+AH29+AI29+AJ29</f>
        <v>31</v>
      </c>
      <c r="AL29" s="99"/>
      <c r="AM29" s="107">
        <v>4</v>
      </c>
      <c r="AN29" s="107">
        <v>3</v>
      </c>
      <c r="AO29" s="107">
        <v>5</v>
      </c>
      <c r="AP29" s="107">
        <v>5</v>
      </c>
      <c r="AQ29" s="107">
        <v>5</v>
      </c>
      <c r="AR29" s="107">
        <f t="shared" si="44"/>
        <v>22</v>
      </c>
      <c r="AS29" s="99"/>
      <c r="AT29" s="108">
        <v>3</v>
      </c>
      <c r="AU29" s="108">
        <v>3</v>
      </c>
      <c r="AV29" s="108">
        <v>3</v>
      </c>
      <c r="AW29" s="108">
        <v>3</v>
      </c>
      <c r="AX29" s="108">
        <v>4</v>
      </c>
      <c r="AY29" s="108">
        <f t="shared" si="45"/>
        <v>16</v>
      </c>
      <c r="AZ29" s="99"/>
      <c r="BA29" s="107">
        <f t="shared" si="31"/>
        <v>190</v>
      </c>
      <c r="BB29" s="99"/>
      <c r="BC29" s="109">
        <f t="shared" si="51"/>
        <v>43</v>
      </c>
      <c r="BD29" s="109">
        <f t="shared" si="52"/>
        <v>30</v>
      </c>
      <c r="BE29" s="109">
        <f t="shared" si="53"/>
        <v>33</v>
      </c>
      <c r="BF29" s="109">
        <f t="shared" si="54"/>
        <v>39</v>
      </c>
      <c r="BG29" s="109">
        <f t="shared" si="55"/>
        <v>45</v>
      </c>
      <c r="BH29" s="99"/>
      <c r="BI29" s="109">
        <v>1</v>
      </c>
      <c r="BJ29" s="109">
        <v>3</v>
      </c>
      <c r="BK29" s="109">
        <v>2</v>
      </c>
      <c r="BL29" s="109">
        <v>2</v>
      </c>
      <c r="BM29" s="109">
        <v>1</v>
      </c>
      <c r="BN29" s="110"/>
      <c r="BO29" s="111">
        <v>2</v>
      </c>
      <c r="BP29" s="41" t="s">
        <v>318</v>
      </c>
    </row>
    <row r="30" spans="1:68" s="100" customFormat="1" ht="25.5" customHeight="1" x14ac:dyDescent="0.25">
      <c r="A30" s="127"/>
      <c r="B30" s="93" t="s">
        <v>269</v>
      </c>
      <c r="C30" s="128"/>
      <c r="D30" s="128"/>
      <c r="E30" s="128"/>
      <c r="F30" s="128"/>
      <c r="G30" s="128"/>
      <c r="H30" s="128"/>
      <c r="I30" s="129"/>
      <c r="J30" s="117"/>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118"/>
      <c r="BO30" s="119"/>
      <c r="BP30" s="102"/>
    </row>
    <row r="31" spans="1:68" ht="135.75" customHeight="1" x14ac:dyDescent="0.25">
      <c r="A31" s="123">
        <v>21</v>
      </c>
      <c r="B31" s="124" t="s">
        <v>270</v>
      </c>
      <c r="C31" s="125" t="s">
        <v>74</v>
      </c>
      <c r="D31" s="125" t="s">
        <v>75</v>
      </c>
      <c r="E31" s="126" t="s">
        <v>76</v>
      </c>
      <c r="F31" s="125" t="s">
        <v>77</v>
      </c>
      <c r="G31" s="125" t="s">
        <v>78</v>
      </c>
      <c r="H31" s="22" t="s">
        <v>224</v>
      </c>
      <c r="I31" s="23" t="s">
        <v>225</v>
      </c>
      <c r="J31" s="21"/>
      <c r="K31" s="107">
        <v>9</v>
      </c>
      <c r="L31" s="107">
        <v>8</v>
      </c>
      <c r="M31" s="107">
        <v>8</v>
      </c>
      <c r="N31" s="107">
        <v>10</v>
      </c>
      <c r="O31" s="107">
        <v>9</v>
      </c>
      <c r="P31" s="107">
        <f t="shared" si="7"/>
        <v>44</v>
      </c>
      <c r="Q31" s="99"/>
      <c r="R31" s="108">
        <v>9</v>
      </c>
      <c r="S31" s="108">
        <v>8</v>
      </c>
      <c r="T31" s="108">
        <v>9</v>
      </c>
      <c r="U31" s="108">
        <v>10</v>
      </c>
      <c r="V31" s="108">
        <v>10</v>
      </c>
      <c r="W31" s="108">
        <f t="shared" si="42"/>
        <v>46</v>
      </c>
      <c r="X31" s="99"/>
      <c r="Y31" s="107">
        <v>9</v>
      </c>
      <c r="Z31" s="107">
        <v>8</v>
      </c>
      <c r="AA31" s="107">
        <v>9</v>
      </c>
      <c r="AB31" s="107">
        <v>10</v>
      </c>
      <c r="AC31" s="107">
        <v>10</v>
      </c>
      <c r="AD31" s="107">
        <f t="shared" ref="AD31:AD36" si="57">Y31+Z31+AA31+AB31+AC31</f>
        <v>46</v>
      </c>
      <c r="AE31" s="99"/>
      <c r="AF31" s="108">
        <v>9</v>
      </c>
      <c r="AG31" s="108">
        <v>8</v>
      </c>
      <c r="AH31" s="108">
        <v>5</v>
      </c>
      <c r="AI31" s="108">
        <v>8</v>
      </c>
      <c r="AJ31" s="108">
        <v>9</v>
      </c>
      <c r="AK31" s="108">
        <f t="shared" ref="AK31:AK36" si="58">AF31+AG31+AH31+AI31+AJ31</f>
        <v>39</v>
      </c>
      <c r="AL31" s="99"/>
      <c r="AM31" s="107">
        <v>4</v>
      </c>
      <c r="AN31" s="107">
        <v>3</v>
      </c>
      <c r="AO31" s="107">
        <v>4</v>
      </c>
      <c r="AP31" s="107">
        <v>3</v>
      </c>
      <c r="AQ31" s="107">
        <v>4</v>
      </c>
      <c r="AR31" s="107">
        <f t="shared" ref="AR31:AR36" si="59">AM31+AN31+AO31+AP31+AQ31</f>
        <v>18</v>
      </c>
      <c r="AS31" s="99"/>
      <c r="AT31" s="108">
        <v>5</v>
      </c>
      <c r="AU31" s="108">
        <v>3</v>
      </c>
      <c r="AV31" s="108">
        <v>5</v>
      </c>
      <c r="AW31" s="108">
        <v>5</v>
      </c>
      <c r="AX31" s="108">
        <v>5</v>
      </c>
      <c r="AY31" s="108">
        <f t="shared" ref="AY31:AY36" si="60">AT31+AU31+AV31+AW31+AX31</f>
        <v>23</v>
      </c>
      <c r="AZ31" s="99"/>
      <c r="BA31" s="107">
        <f t="shared" ref="BA31:BA36" si="61">P31+W31+AD31+AK31+AR31+AY31</f>
        <v>216</v>
      </c>
      <c r="BB31" s="99"/>
      <c r="BC31" s="109">
        <f t="shared" ref="BC31" si="62">K31+R31+Y31+AF31+AM31+AT31</f>
        <v>45</v>
      </c>
      <c r="BD31" s="109">
        <f t="shared" ref="BD31" si="63">L31+S31+Z31+AG31+AN31+AU31</f>
        <v>38</v>
      </c>
      <c r="BE31" s="109">
        <f t="shared" ref="BE31" si="64">M31+T31+AA31+AH31+AO31+AV31</f>
        <v>40</v>
      </c>
      <c r="BF31" s="109">
        <f t="shared" ref="BF31" si="65">N31+U31+AB31+AI31+AP31+AW31</f>
        <v>46</v>
      </c>
      <c r="BG31" s="109">
        <f t="shared" ref="BG31" si="66">O31+V31+AC31+AJ31+AQ31+AX31</f>
        <v>47</v>
      </c>
      <c r="BH31" s="99"/>
      <c r="BI31" s="109">
        <v>1</v>
      </c>
      <c r="BJ31" s="109">
        <v>2</v>
      </c>
      <c r="BK31" s="109">
        <v>1</v>
      </c>
      <c r="BL31" s="109">
        <v>1</v>
      </c>
      <c r="BM31" s="109">
        <v>1</v>
      </c>
      <c r="BN31" s="110"/>
      <c r="BO31" s="111">
        <v>1</v>
      </c>
      <c r="BP31" s="41" t="s">
        <v>319</v>
      </c>
    </row>
    <row r="32" spans="1:68" ht="109.5" customHeight="1" x14ac:dyDescent="0.25">
      <c r="A32" s="123">
        <v>22</v>
      </c>
      <c r="B32" s="124" t="s">
        <v>270</v>
      </c>
      <c r="C32" s="125" t="s">
        <v>79</v>
      </c>
      <c r="D32" s="125" t="s">
        <v>80</v>
      </c>
      <c r="E32" s="126" t="s">
        <v>81</v>
      </c>
      <c r="F32" s="126" t="s">
        <v>82</v>
      </c>
      <c r="G32" s="130" t="s">
        <v>83</v>
      </c>
      <c r="H32" s="23" t="s">
        <v>226</v>
      </c>
      <c r="I32" s="23" t="s">
        <v>227</v>
      </c>
      <c r="J32" s="21"/>
      <c r="K32" s="107">
        <v>5</v>
      </c>
      <c r="L32" s="107">
        <v>6</v>
      </c>
      <c r="M32" s="107">
        <v>2</v>
      </c>
      <c r="N32" s="107">
        <v>1</v>
      </c>
      <c r="O32" s="107">
        <v>5</v>
      </c>
      <c r="P32" s="107">
        <f t="shared" si="7"/>
        <v>19</v>
      </c>
      <c r="Q32" s="99"/>
      <c r="R32" s="108">
        <v>5</v>
      </c>
      <c r="S32" s="108">
        <v>6</v>
      </c>
      <c r="T32" s="108">
        <v>2</v>
      </c>
      <c r="U32" s="108">
        <v>2</v>
      </c>
      <c r="V32" s="108">
        <v>5</v>
      </c>
      <c r="W32" s="108">
        <f t="shared" si="42"/>
        <v>20</v>
      </c>
      <c r="X32" s="99"/>
      <c r="Y32" s="107">
        <v>5</v>
      </c>
      <c r="Z32" s="107">
        <v>6</v>
      </c>
      <c r="AA32" s="107">
        <v>2</v>
      </c>
      <c r="AB32" s="107">
        <v>1</v>
      </c>
      <c r="AC32" s="107">
        <v>4</v>
      </c>
      <c r="AD32" s="107">
        <f t="shared" si="57"/>
        <v>18</v>
      </c>
      <c r="AE32" s="99"/>
      <c r="AF32" s="108">
        <v>5</v>
      </c>
      <c r="AG32" s="108">
        <v>6</v>
      </c>
      <c r="AH32" s="108">
        <v>5</v>
      </c>
      <c r="AI32" s="108">
        <v>1</v>
      </c>
      <c r="AJ32" s="108">
        <v>4</v>
      </c>
      <c r="AK32" s="108">
        <f t="shared" si="58"/>
        <v>21</v>
      </c>
      <c r="AL32" s="99"/>
      <c r="AM32" s="107">
        <v>2</v>
      </c>
      <c r="AN32" s="107">
        <v>2</v>
      </c>
      <c r="AO32" s="107">
        <v>1</v>
      </c>
      <c r="AP32" s="107">
        <v>1</v>
      </c>
      <c r="AQ32" s="107">
        <v>1</v>
      </c>
      <c r="AR32" s="107">
        <f t="shared" si="59"/>
        <v>7</v>
      </c>
      <c r="AS32" s="99"/>
      <c r="AT32" s="108">
        <v>5</v>
      </c>
      <c r="AU32" s="108">
        <v>2</v>
      </c>
      <c r="AV32" s="108">
        <v>1</v>
      </c>
      <c r="AW32" s="108">
        <v>1</v>
      </c>
      <c r="AX32" s="108">
        <v>2</v>
      </c>
      <c r="AY32" s="108">
        <f t="shared" si="60"/>
        <v>11</v>
      </c>
      <c r="AZ32" s="99"/>
      <c r="BA32" s="107">
        <f t="shared" si="61"/>
        <v>96</v>
      </c>
      <c r="BB32" s="99"/>
      <c r="BC32" s="109">
        <f t="shared" ref="BC32:BC42" si="67">K32+R32+Y32+AF32+AM32+AT32</f>
        <v>27</v>
      </c>
      <c r="BD32" s="109">
        <f t="shared" ref="BD32:BD42" si="68">L32+S32+Z32+AG32+AN32+AU32</f>
        <v>28</v>
      </c>
      <c r="BE32" s="109">
        <f t="shared" ref="BE32:BE42" si="69">M32+T32+AA32+AH32+AO32+AV32</f>
        <v>13</v>
      </c>
      <c r="BF32" s="109">
        <f t="shared" ref="BF32:BF42" si="70">N32+U32+AB32+AI32+AP32+AW32</f>
        <v>7</v>
      </c>
      <c r="BG32" s="109">
        <f t="shared" ref="BG32:BG42" si="71">O32+V32+AC32+AJ32+AQ32+AX32</f>
        <v>21</v>
      </c>
      <c r="BH32" s="99"/>
      <c r="BI32" s="109">
        <v>6</v>
      </c>
      <c r="BJ32" s="109">
        <v>6</v>
      </c>
      <c r="BK32" s="109">
        <v>6</v>
      </c>
      <c r="BL32" s="109">
        <v>6</v>
      </c>
      <c r="BM32" s="109">
        <v>5</v>
      </c>
      <c r="BN32" s="110"/>
      <c r="BO32" s="111"/>
    </row>
    <row r="33" spans="1:68" ht="114.75" customHeight="1" x14ac:dyDescent="0.25">
      <c r="A33" s="123">
        <v>23</v>
      </c>
      <c r="B33" s="124" t="s">
        <v>270</v>
      </c>
      <c r="C33" s="125" t="s">
        <v>86</v>
      </c>
      <c r="D33" s="125" t="s">
        <v>87</v>
      </c>
      <c r="E33" s="126" t="s">
        <v>72</v>
      </c>
      <c r="F33" s="125" t="s">
        <v>275</v>
      </c>
      <c r="G33" s="125" t="s">
        <v>88</v>
      </c>
      <c r="H33" s="22" t="s">
        <v>228</v>
      </c>
      <c r="I33" s="23" t="s">
        <v>229</v>
      </c>
      <c r="J33" s="21"/>
      <c r="K33" s="107">
        <v>5</v>
      </c>
      <c r="L33" s="107">
        <v>8</v>
      </c>
      <c r="M33" s="107">
        <v>6</v>
      </c>
      <c r="N33" s="107">
        <v>4</v>
      </c>
      <c r="O33" s="107">
        <v>5</v>
      </c>
      <c r="P33" s="107">
        <f t="shared" si="7"/>
        <v>28</v>
      </c>
      <c r="Q33" s="99"/>
      <c r="R33" s="108">
        <v>7</v>
      </c>
      <c r="S33" s="108">
        <v>8</v>
      </c>
      <c r="T33" s="108">
        <v>5</v>
      </c>
      <c r="U33" s="108">
        <v>5</v>
      </c>
      <c r="V33" s="108">
        <v>5</v>
      </c>
      <c r="W33" s="108">
        <f t="shared" si="42"/>
        <v>30</v>
      </c>
      <c r="X33" s="99"/>
      <c r="Y33" s="107">
        <v>6</v>
      </c>
      <c r="Z33" s="107">
        <v>8</v>
      </c>
      <c r="AA33" s="107">
        <v>6</v>
      </c>
      <c r="AB33" s="107">
        <v>3</v>
      </c>
      <c r="AC33" s="107">
        <v>4</v>
      </c>
      <c r="AD33" s="107">
        <f t="shared" si="57"/>
        <v>27</v>
      </c>
      <c r="AE33" s="99"/>
      <c r="AF33" s="108">
        <v>7</v>
      </c>
      <c r="AG33" s="108">
        <v>7</v>
      </c>
      <c r="AH33" s="108">
        <v>6</v>
      </c>
      <c r="AI33" s="108">
        <v>6</v>
      </c>
      <c r="AJ33" s="108">
        <v>4</v>
      </c>
      <c r="AK33" s="108">
        <f t="shared" si="58"/>
        <v>30</v>
      </c>
      <c r="AL33" s="99"/>
      <c r="AM33" s="107">
        <v>2</v>
      </c>
      <c r="AN33" s="107">
        <v>3</v>
      </c>
      <c r="AO33" s="107">
        <v>2</v>
      </c>
      <c r="AP33" s="107">
        <v>2</v>
      </c>
      <c r="AQ33" s="107">
        <v>1</v>
      </c>
      <c r="AR33" s="107">
        <f t="shared" si="59"/>
        <v>10</v>
      </c>
      <c r="AS33" s="99"/>
      <c r="AT33" s="108">
        <v>3</v>
      </c>
      <c r="AU33" s="108">
        <v>3</v>
      </c>
      <c r="AV33" s="108">
        <v>2</v>
      </c>
      <c r="AW33" s="108">
        <v>1</v>
      </c>
      <c r="AX33" s="108">
        <v>1</v>
      </c>
      <c r="AY33" s="108">
        <f t="shared" si="60"/>
        <v>10</v>
      </c>
      <c r="AZ33" s="99"/>
      <c r="BA33" s="107">
        <f t="shared" si="61"/>
        <v>135</v>
      </c>
      <c r="BB33" s="99"/>
      <c r="BC33" s="109">
        <f t="shared" si="67"/>
        <v>30</v>
      </c>
      <c r="BD33" s="109">
        <f t="shared" si="68"/>
        <v>37</v>
      </c>
      <c r="BE33" s="109">
        <f t="shared" si="69"/>
        <v>27</v>
      </c>
      <c r="BF33" s="109">
        <f t="shared" si="70"/>
        <v>21</v>
      </c>
      <c r="BG33" s="109">
        <f t="shared" si="71"/>
        <v>20</v>
      </c>
      <c r="BH33" s="99"/>
      <c r="BI33" s="109">
        <v>5</v>
      </c>
      <c r="BJ33" s="109">
        <v>3</v>
      </c>
      <c r="BK33" s="109">
        <v>4</v>
      </c>
      <c r="BL33" s="109">
        <v>5</v>
      </c>
      <c r="BM33" s="109">
        <v>5</v>
      </c>
      <c r="BN33" s="110"/>
      <c r="BO33" s="111"/>
    </row>
    <row r="34" spans="1:68" ht="118.5" customHeight="1" x14ac:dyDescent="0.25">
      <c r="A34" s="123">
        <v>24</v>
      </c>
      <c r="B34" s="124" t="s">
        <v>270</v>
      </c>
      <c r="C34" s="125" t="s">
        <v>14</v>
      </c>
      <c r="D34" s="125" t="s">
        <v>66</v>
      </c>
      <c r="E34" s="126" t="s">
        <v>15</v>
      </c>
      <c r="F34" s="131" t="s">
        <v>185</v>
      </c>
      <c r="G34" s="132" t="s">
        <v>184</v>
      </c>
      <c r="H34" s="22" t="s">
        <v>230</v>
      </c>
      <c r="I34" s="23" t="s">
        <v>231</v>
      </c>
      <c r="J34" s="21"/>
      <c r="K34" s="107">
        <v>6</v>
      </c>
      <c r="L34" s="107">
        <v>6</v>
      </c>
      <c r="M34" s="107">
        <v>3</v>
      </c>
      <c r="N34" s="107">
        <v>6</v>
      </c>
      <c r="O34" s="107">
        <v>9</v>
      </c>
      <c r="P34" s="107">
        <f t="shared" si="7"/>
        <v>30</v>
      </c>
      <c r="Q34" s="99"/>
      <c r="R34" s="108">
        <v>7</v>
      </c>
      <c r="S34" s="108">
        <v>6</v>
      </c>
      <c r="T34" s="108">
        <v>4</v>
      </c>
      <c r="U34" s="108">
        <v>6</v>
      </c>
      <c r="V34" s="108">
        <v>9</v>
      </c>
      <c r="W34" s="108">
        <f t="shared" si="42"/>
        <v>32</v>
      </c>
      <c r="X34" s="99"/>
      <c r="Y34" s="107">
        <v>7</v>
      </c>
      <c r="Z34" s="107">
        <v>6</v>
      </c>
      <c r="AA34" s="107">
        <v>5</v>
      </c>
      <c r="AB34" s="107">
        <v>5</v>
      </c>
      <c r="AC34" s="107">
        <v>10</v>
      </c>
      <c r="AD34" s="107">
        <f t="shared" si="57"/>
        <v>33</v>
      </c>
      <c r="AE34" s="99"/>
      <c r="AF34" s="108">
        <v>7</v>
      </c>
      <c r="AG34" s="108">
        <v>7</v>
      </c>
      <c r="AH34" s="108">
        <v>7</v>
      </c>
      <c r="AI34" s="108">
        <v>6</v>
      </c>
      <c r="AJ34" s="108">
        <v>10</v>
      </c>
      <c r="AK34" s="108">
        <f t="shared" si="58"/>
        <v>37</v>
      </c>
      <c r="AL34" s="99"/>
      <c r="AM34" s="107">
        <v>3</v>
      </c>
      <c r="AN34" s="107">
        <v>2</v>
      </c>
      <c r="AO34" s="107">
        <v>1</v>
      </c>
      <c r="AP34" s="107">
        <v>2</v>
      </c>
      <c r="AQ34" s="107">
        <v>5</v>
      </c>
      <c r="AR34" s="107">
        <f t="shared" si="59"/>
        <v>13</v>
      </c>
      <c r="AS34" s="99"/>
      <c r="AT34" s="108">
        <v>3</v>
      </c>
      <c r="AU34" s="108">
        <v>2</v>
      </c>
      <c r="AV34" s="108">
        <v>2</v>
      </c>
      <c r="AW34" s="108">
        <v>2</v>
      </c>
      <c r="AX34" s="108">
        <v>4</v>
      </c>
      <c r="AY34" s="108">
        <f t="shared" si="60"/>
        <v>13</v>
      </c>
      <c r="AZ34" s="99"/>
      <c r="BA34" s="107">
        <f t="shared" si="61"/>
        <v>158</v>
      </c>
      <c r="BB34" s="99"/>
      <c r="BC34" s="109">
        <f t="shared" si="67"/>
        <v>33</v>
      </c>
      <c r="BD34" s="109">
        <f t="shared" si="68"/>
        <v>29</v>
      </c>
      <c r="BE34" s="109">
        <f t="shared" si="69"/>
        <v>22</v>
      </c>
      <c r="BF34" s="109">
        <f t="shared" si="70"/>
        <v>27</v>
      </c>
      <c r="BG34" s="109">
        <f t="shared" si="71"/>
        <v>47</v>
      </c>
      <c r="BH34" s="99"/>
      <c r="BI34" s="109">
        <v>4</v>
      </c>
      <c r="BJ34" s="109">
        <v>5</v>
      </c>
      <c r="BK34" s="109">
        <v>5</v>
      </c>
      <c r="BL34" s="109">
        <v>4</v>
      </c>
      <c r="BM34" s="109">
        <v>1</v>
      </c>
      <c r="BN34" s="110"/>
      <c r="BO34" s="111"/>
    </row>
    <row r="35" spans="1:68" ht="118.5" customHeight="1" x14ac:dyDescent="0.25">
      <c r="A35" s="123">
        <v>25</v>
      </c>
      <c r="B35" s="124" t="s">
        <v>270</v>
      </c>
      <c r="C35" s="125" t="s">
        <v>89</v>
      </c>
      <c r="D35" s="125" t="s">
        <v>90</v>
      </c>
      <c r="E35" s="126" t="s">
        <v>91</v>
      </c>
      <c r="F35" s="125" t="s">
        <v>133</v>
      </c>
      <c r="G35" s="125" t="s">
        <v>134</v>
      </c>
      <c r="H35" s="22" t="s">
        <v>252</v>
      </c>
      <c r="I35" s="23" t="s">
        <v>253</v>
      </c>
      <c r="J35" s="21"/>
      <c r="K35" s="107">
        <v>7</v>
      </c>
      <c r="L35" s="107">
        <v>7</v>
      </c>
      <c r="M35" s="107">
        <v>7</v>
      </c>
      <c r="N35" s="107">
        <v>9</v>
      </c>
      <c r="O35" s="107">
        <v>10</v>
      </c>
      <c r="P35" s="107">
        <f>K35+L35+M35+N35+O35</f>
        <v>40</v>
      </c>
      <c r="Q35" s="99"/>
      <c r="R35" s="108">
        <v>7</v>
      </c>
      <c r="S35" s="108">
        <v>7</v>
      </c>
      <c r="T35" s="108">
        <v>6</v>
      </c>
      <c r="U35" s="108">
        <v>10</v>
      </c>
      <c r="V35" s="108">
        <v>9</v>
      </c>
      <c r="W35" s="108">
        <f t="shared" si="42"/>
        <v>39</v>
      </c>
      <c r="X35" s="99"/>
      <c r="Y35" s="107">
        <v>6</v>
      </c>
      <c r="Z35" s="107">
        <v>7</v>
      </c>
      <c r="AA35" s="107">
        <v>7</v>
      </c>
      <c r="AB35" s="107">
        <v>9</v>
      </c>
      <c r="AC35" s="107">
        <v>9</v>
      </c>
      <c r="AD35" s="107">
        <f t="shared" si="57"/>
        <v>38</v>
      </c>
      <c r="AE35" s="99"/>
      <c r="AF35" s="108">
        <v>8</v>
      </c>
      <c r="AG35" s="108">
        <v>7</v>
      </c>
      <c r="AH35" s="108">
        <v>6</v>
      </c>
      <c r="AI35" s="108">
        <v>6</v>
      </c>
      <c r="AJ35" s="108">
        <v>9</v>
      </c>
      <c r="AK35" s="108">
        <f t="shared" si="58"/>
        <v>36</v>
      </c>
      <c r="AL35" s="99"/>
      <c r="AM35" s="107">
        <v>3</v>
      </c>
      <c r="AN35" s="107">
        <v>3</v>
      </c>
      <c r="AO35" s="107">
        <v>3</v>
      </c>
      <c r="AP35" s="107">
        <v>2</v>
      </c>
      <c r="AQ35" s="107">
        <v>3</v>
      </c>
      <c r="AR35" s="107">
        <f t="shared" si="59"/>
        <v>14</v>
      </c>
      <c r="AS35" s="99"/>
      <c r="AT35" s="108">
        <v>4</v>
      </c>
      <c r="AU35" s="108">
        <v>3</v>
      </c>
      <c r="AV35" s="108">
        <v>4</v>
      </c>
      <c r="AW35" s="108">
        <v>4</v>
      </c>
      <c r="AX35" s="108">
        <v>4</v>
      </c>
      <c r="AY35" s="108">
        <f t="shared" si="60"/>
        <v>19</v>
      </c>
      <c r="AZ35" s="99"/>
      <c r="BA35" s="107">
        <f t="shared" si="61"/>
        <v>186</v>
      </c>
      <c r="BB35" s="99"/>
      <c r="BC35" s="109">
        <f t="shared" si="67"/>
        <v>35</v>
      </c>
      <c r="BD35" s="109">
        <f t="shared" si="68"/>
        <v>34</v>
      </c>
      <c r="BE35" s="109">
        <f t="shared" si="69"/>
        <v>33</v>
      </c>
      <c r="BF35" s="109">
        <f t="shared" si="70"/>
        <v>40</v>
      </c>
      <c r="BG35" s="109">
        <f t="shared" si="71"/>
        <v>44</v>
      </c>
      <c r="BH35" s="99"/>
      <c r="BI35" s="109">
        <v>3</v>
      </c>
      <c r="BJ35" s="109">
        <v>4</v>
      </c>
      <c r="BK35" s="109">
        <v>2</v>
      </c>
      <c r="BL35" s="109">
        <v>2</v>
      </c>
      <c r="BM35" s="109">
        <v>4</v>
      </c>
      <c r="BN35" s="110"/>
      <c r="BO35" s="111">
        <v>3</v>
      </c>
      <c r="BP35" s="41" t="s">
        <v>320</v>
      </c>
    </row>
    <row r="36" spans="1:68" ht="99" customHeight="1" x14ac:dyDescent="0.25">
      <c r="A36" s="123">
        <v>26</v>
      </c>
      <c r="B36" s="124" t="s">
        <v>270</v>
      </c>
      <c r="C36" s="125" t="s">
        <v>103</v>
      </c>
      <c r="D36" s="125" t="s">
        <v>104</v>
      </c>
      <c r="E36" s="126" t="s">
        <v>106</v>
      </c>
      <c r="F36" s="125" t="s">
        <v>105</v>
      </c>
      <c r="G36" s="125" t="s">
        <v>107</v>
      </c>
      <c r="H36" s="22" t="s">
        <v>232</v>
      </c>
      <c r="I36" s="23" t="s">
        <v>233</v>
      </c>
      <c r="J36" s="21"/>
      <c r="K36" s="107">
        <v>9</v>
      </c>
      <c r="L36" s="107">
        <v>9</v>
      </c>
      <c r="M36" s="107">
        <v>5</v>
      </c>
      <c r="N36" s="107">
        <v>7</v>
      </c>
      <c r="O36" s="107">
        <v>9</v>
      </c>
      <c r="P36" s="107">
        <f t="shared" si="7"/>
        <v>39</v>
      </c>
      <c r="Q36" s="99"/>
      <c r="R36" s="108">
        <v>9</v>
      </c>
      <c r="S36" s="108">
        <v>8</v>
      </c>
      <c r="T36" s="108">
        <v>5</v>
      </c>
      <c r="U36" s="108">
        <v>8</v>
      </c>
      <c r="V36" s="108">
        <v>10</v>
      </c>
      <c r="W36" s="108">
        <f t="shared" si="42"/>
        <v>40</v>
      </c>
      <c r="X36" s="99"/>
      <c r="Y36" s="107">
        <v>9</v>
      </c>
      <c r="Z36" s="107">
        <v>9</v>
      </c>
      <c r="AA36" s="107">
        <v>5</v>
      </c>
      <c r="AB36" s="107">
        <v>6</v>
      </c>
      <c r="AC36" s="107">
        <v>9</v>
      </c>
      <c r="AD36" s="107">
        <f t="shared" si="57"/>
        <v>38</v>
      </c>
      <c r="AE36" s="99"/>
      <c r="AF36" s="108">
        <v>9</v>
      </c>
      <c r="AG36" s="108">
        <v>9</v>
      </c>
      <c r="AH36" s="108">
        <v>6</v>
      </c>
      <c r="AI36" s="108">
        <v>9</v>
      </c>
      <c r="AJ36" s="108">
        <v>9</v>
      </c>
      <c r="AK36" s="108">
        <f t="shared" si="58"/>
        <v>42</v>
      </c>
      <c r="AL36" s="99"/>
      <c r="AM36" s="107">
        <v>3</v>
      </c>
      <c r="AN36" s="107">
        <v>4</v>
      </c>
      <c r="AO36" s="107">
        <v>3</v>
      </c>
      <c r="AP36" s="107">
        <v>2</v>
      </c>
      <c r="AQ36" s="107">
        <v>4</v>
      </c>
      <c r="AR36" s="107">
        <f t="shared" si="59"/>
        <v>16</v>
      </c>
      <c r="AS36" s="99"/>
      <c r="AT36" s="108">
        <v>3</v>
      </c>
      <c r="AU36" s="108">
        <v>4</v>
      </c>
      <c r="AV36" s="108">
        <v>3</v>
      </c>
      <c r="AW36" s="108">
        <v>3</v>
      </c>
      <c r="AX36" s="108">
        <v>4</v>
      </c>
      <c r="AY36" s="108">
        <f t="shared" si="60"/>
        <v>17</v>
      </c>
      <c r="AZ36" s="99"/>
      <c r="BA36" s="107">
        <f t="shared" si="61"/>
        <v>192</v>
      </c>
      <c r="BB36" s="99"/>
      <c r="BC36" s="109">
        <f t="shared" si="67"/>
        <v>42</v>
      </c>
      <c r="BD36" s="109">
        <f t="shared" si="68"/>
        <v>43</v>
      </c>
      <c r="BE36" s="109">
        <f t="shared" si="69"/>
        <v>27</v>
      </c>
      <c r="BF36" s="109">
        <f t="shared" si="70"/>
        <v>35</v>
      </c>
      <c r="BG36" s="109">
        <f t="shared" si="71"/>
        <v>45</v>
      </c>
      <c r="BH36" s="99"/>
      <c r="BI36" s="109">
        <v>2</v>
      </c>
      <c r="BJ36" s="109">
        <v>1</v>
      </c>
      <c r="BK36" s="109">
        <v>3</v>
      </c>
      <c r="BL36" s="109">
        <v>3</v>
      </c>
      <c r="BM36" s="109">
        <v>3</v>
      </c>
      <c r="BN36" s="110"/>
      <c r="BO36" s="111">
        <v>2</v>
      </c>
      <c r="BP36" s="41" t="s">
        <v>321</v>
      </c>
    </row>
    <row r="37" spans="1:68" s="100" customFormat="1" ht="30" customHeight="1" x14ac:dyDescent="0.25">
      <c r="A37" s="127"/>
      <c r="B37" s="93" t="s">
        <v>262</v>
      </c>
      <c r="C37" s="128"/>
      <c r="D37" s="128"/>
      <c r="E37" s="128"/>
      <c r="F37" s="128"/>
      <c r="G37" s="128"/>
      <c r="H37" s="128"/>
      <c r="I37" s="129"/>
      <c r="J37" s="117"/>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118"/>
      <c r="BO37" s="119"/>
      <c r="BP37" s="102"/>
    </row>
    <row r="38" spans="1:68" ht="99" customHeight="1" x14ac:dyDescent="0.25">
      <c r="A38" s="123">
        <v>27</v>
      </c>
      <c r="B38" s="124" t="s">
        <v>271</v>
      </c>
      <c r="C38" s="125" t="s">
        <v>135</v>
      </c>
      <c r="D38" s="125" t="s">
        <v>121</v>
      </c>
      <c r="E38" s="126" t="s">
        <v>122</v>
      </c>
      <c r="F38" s="125" t="s">
        <v>136</v>
      </c>
      <c r="G38" s="125" t="s">
        <v>137</v>
      </c>
      <c r="H38" s="22" t="s">
        <v>234</v>
      </c>
      <c r="I38" s="23" t="s">
        <v>235</v>
      </c>
      <c r="J38" s="21"/>
      <c r="K38" s="107">
        <v>7</v>
      </c>
      <c r="L38" s="107">
        <v>7</v>
      </c>
      <c r="M38" s="107">
        <v>6</v>
      </c>
      <c r="N38" s="107">
        <v>8</v>
      </c>
      <c r="O38" s="107">
        <v>10</v>
      </c>
      <c r="P38" s="107">
        <f t="shared" si="7"/>
        <v>38</v>
      </c>
      <c r="Q38" s="99"/>
      <c r="R38" s="108">
        <v>7</v>
      </c>
      <c r="S38" s="108">
        <v>7</v>
      </c>
      <c r="T38" s="108">
        <v>6</v>
      </c>
      <c r="U38" s="108">
        <v>8</v>
      </c>
      <c r="V38" s="108">
        <v>9</v>
      </c>
      <c r="W38" s="108">
        <f t="shared" si="42"/>
        <v>37</v>
      </c>
      <c r="X38" s="99"/>
      <c r="Y38" s="107">
        <v>8</v>
      </c>
      <c r="Z38" s="107">
        <v>7</v>
      </c>
      <c r="AA38" s="107">
        <v>4</v>
      </c>
      <c r="AB38" s="107">
        <v>9</v>
      </c>
      <c r="AC38" s="107">
        <v>9</v>
      </c>
      <c r="AD38" s="107">
        <f t="shared" ref="AD38:AD42" si="72">Y38+Z38+AA38+AB38+AC38</f>
        <v>37</v>
      </c>
      <c r="AE38" s="99"/>
      <c r="AF38" s="108">
        <v>8</v>
      </c>
      <c r="AG38" s="108">
        <v>6</v>
      </c>
      <c r="AH38" s="108">
        <v>3</v>
      </c>
      <c r="AI38" s="108">
        <v>5</v>
      </c>
      <c r="AJ38" s="108">
        <v>9</v>
      </c>
      <c r="AK38" s="108">
        <f t="shared" ref="AK38:AK42" si="73">AF38+AG38+AH38+AI38+AJ38</f>
        <v>31</v>
      </c>
      <c r="AL38" s="99"/>
      <c r="AM38" s="107">
        <v>4</v>
      </c>
      <c r="AN38" s="107">
        <v>2</v>
      </c>
      <c r="AO38" s="107">
        <v>3</v>
      </c>
      <c r="AP38" s="107">
        <v>3</v>
      </c>
      <c r="AQ38" s="107">
        <v>5</v>
      </c>
      <c r="AR38" s="107">
        <f t="shared" ref="AR38:AR42" si="74">AM38+AN38+AO38+AP38+AQ38</f>
        <v>17</v>
      </c>
      <c r="AS38" s="99"/>
      <c r="AT38" s="108">
        <v>3</v>
      </c>
      <c r="AU38" s="108">
        <v>2</v>
      </c>
      <c r="AV38" s="108">
        <v>3</v>
      </c>
      <c r="AW38" s="108">
        <v>2</v>
      </c>
      <c r="AX38" s="108">
        <v>4</v>
      </c>
      <c r="AY38" s="108">
        <f t="shared" ref="AY38:AY42" si="75">AT38+AU38+AV38+AW38+AX38</f>
        <v>14</v>
      </c>
      <c r="AZ38" s="99"/>
      <c r="BA38" s="107">
        <f>P38+W38+AD38+AK38+AR38+AY38</f>
        <v>174</v>
      </c>
      <c r="BB38" s="99"/>
      <c r="BC38" s="109">
        <f t="shared" si="67"/>
        <v>37</v>
      </c>
      <c r="BD38" s="109">
        <f t="shared" si="68"/>
        <v>31</v>
      </c>
      <c r="BE38" s="109">
        <f t="shared" si="69"/>
        <v>25</v>
      </c>
      <c r="BF38" s="109">
        <f t="shared" si="70"/>
        <v>35</v>
      </c>
      <c r="BG38" s="109">
        <f t="shared" si="71"/>
        <v>46</v>
      </c>
      <c r="BH38" s="99"/>
      <c r="BI38" s="109">
        <v>2</v>
      </c>
      <c r="BJ38" s="109">
        <v>2</v>
      </c>
      <c r="BK38" s="109">
        <v>4</v>
      </c>
      <c r="BL38" s="109">
        <v>3</v>
      </c>
      <c r="BM38" s="109">
        <v>1</v>
      </c>
      <c r="BN38" s="110"/>
      <c r="BO38" s="111">
        <v>2</v>
      </c>
      <c r="BP38" s="41" t="s">
        <v>322</v>
      </c>
    </row>
    <row r="39" spans="1:68" ht="108.75" customHeight="1" x14ac:dyDescent="0.25">
      <c r="A39" s="123">
        <v>28</v>
      </c>
      <c r="B39" s="124" t="s">
        <v>271</v>
      </c>
      <c r="C39" s="125" t="s">
        <v>138</v>
      </c>
      <c r="D39" s="125" t="s">
        <v>139</v>
      </c>
      <c r="E39" s="126" t="s">
        <v>140</v>
      </c>
      <c r="F39" s="125" t="s">
        <v>141</v>
      </c>
      <c r="G39" s="125" t="s">
        <v>142</v>
      </c>
      <c r="H39" s="22" t="s">
        <v>236</v>
      </c>
      <c r="I39" s="23" t="s">
        <v>237</v>
      </c>
      <c r="J39" s="21"/>
      <c r="K39" s="107">
        <v>10</v>
      </c>
      <c r="L39" s="107">
        <v>7</v>
      </c>
      <c r="M39" s="107">
        <v>6</v>
      </c>
      <c r="N39" s="107">
        <v>9</v>
      </c>
      <c r="O39" s="107">
        <v>10</v>
      </c>
      <c r="P39" s="107">
        <f t="shared" si="7"/>
        <v>42</v>
      </c>
      <c r="Q39" s="99"/>
      <c r="R39" s="108">
        <v>9</v>
      </c>
      <c r="S39" s="108">
        <v>7</v>
      </c>
      <c r="T39" s="108">
        <v>8</v>
      </c>
      <c r="U39" s="108">
        <v>9</v>
      </c>
      <c r="V39" s="108">
        <v>9</v>
      </c>
      <c r="W39" s="108">
        <f t="shared" si="42"/>
        <v>42</v>
      </c>
      <c r="X39" s="99"/>
      <c r="Y39" s="107">
        <v>6</v>
      </c>
      <c r="Z39" s="107">
        <v>7</v>
      </c>
      <c r="AA39" s="107">
        <v>7</v>
      </c>
      <c r="AB39" s="107">
        <v>9</v>
      </c>
      <c r="AC39" s="107">
        <v>9</v>
      </c>
      <c r="AD39" s="107">
        <f t="shared" si="72"/>
        <v>38</v>
      </c>
      <c r="AE39" s="99"/>
      <c r="AF39" s="108">
        <v>8</v>
      </c>
      <c r="AG39" s="108">
        <v>6</v>
      </c>
      <c r="AH39" s="108">
        <v>5</v>
      </c>
      <c r="AI39" s="108">
        <v>7</v>
      </c>
      <c r="AJ39" s="108">
        <v>7</v>
      </c>
      <c r="AK39" s="108">
        <f t="shared" si="73"/>
        <v>33</v>
      </c>
      <c r="AL39" s="99"/>
      <c r="AM39" s="107">
        <v>3</v>
      </c>
      <c r="AN39" s="107">
        <v>3</v>
      </c>
      <c r="AO39" s="107">
        <v>4</v>
      </c>
      <c r="AP39" s="107">
        <v>2</v>
      </c>
      <c r="AQ39" s="107">
        <v>4</v>
      </c>
      <c r="AR39" s="107">
        <f t="shared" si="74"/>
        <v>16</v>
      </c>
      <c r="AS39" s="99"/>
      <c r="AT39" s="108">
        <v>4</v>
      </c>
      <c r="AU39" s="108">
        <v>3</v>
      </c>
      <c r="AV39" s="108">
        <v>5</v>
      </c>
      <c r="AW39" s="108">
        <v>5</v>
      </c>
      <c r="AX39" s="108">
        <v>5</v>
      </c>
      <c r="AY39" s="108">
        <f t="shared" si="75"/>
        <v>22</v>
      </c>
      <c r="AZ39" s="99"/>
      <c r="BA39" s="107">
        <f>P39+W39+AD39+AK39+AR39+AY39</f>
        <v>193</v>
      </c>
      <c r="BB39" s="99"/>
      <c r="BC39" s="109">
        <f t="shared" si="67"/>
        <v>40</v>
      </c>
      <c r="BD39" s="109">
        <f t="shared" si="68"/>
        <v>33</v>
      </c>
      <c r="BE39" s="109">
        <f t="shared" si="69"/>
        <v>35</v>
      </c>
      <c r="BF39" s="109">
        <f t="shared" si="70"/>
        <v>41</v>
      </c>
      <c r="BG39" s="109">
        <f t="shared" si="71"/>
        <v>44</v>
      </c>
      <c r="BH39" s="99"/>
      <c r="BI39" s="109">
        <v>1</v>
      </c>
      <c r="BJ39" s="109">
        <v>1</v>
      </c>
      <c r="BK39" s="109">
        <v>1</v>
      </c>
      <c r="BL39" s="109">
        <v>1</v>
      </c>
      <c r="BM39" s="109">
        <v>2</v>
      </c>
      <c r="BN39" s="110"/>
      <c r="BO39" s="111">
        <v>1</v>
      </c>
      <c r="BP39" s="41" t="s">
        <v>323</v>
      </c>
    </row>
    <row r="40" spans="1:68" ht="117" customHeight="1" x14ac:dyDescent="0.25">
      <c r="A40" s="123">
        <v>29</v>
      </c>
      <c r="B40" s="124" t="s">
        <v>271</v>
      </c>
      <c r="C40" s="125" t="s">
        <v>143</v>
      </c>
      <c r="D40" s="125" t="s">
        <v>144</v>
      </c>
      <c r="E40" s="126" t="s">
        <v>145</v>
      </c>
      <c r="F40" s="125" t="s">
        <v>146</v>
      </c>
      <c r="G40" s="125" t="s">
        <v>147</v>
      </c>
      <c r="H40" s="22" t="s">
        <v>238</v>
      </c>
      <c r="I40" s="23" t="s">
        <v>239</v>
      </c>
      <c r="J40" s="21"/>
      <c r="K40" s="107">
        <v>8</v>
      </c>
      <c r="L40" s="107">
        <v>6</v>
      </c>
      <c r="M40" s="107">
        <v>7</v>
      </c>
      <c r="N40" s="107">
        <v>8</v>
      </c>
      <c r="O40" s="107">
        <v>8</v>
      </c>
      <c r="P40" s="107">
        <f t="shared" si="7"/>
        <v>37</v>
      </c>
      <c r="Q40" s="99"/>
      <c r="R40" s="108">
        <v>8</v>
      </c>
      <c r="S40" s="108">
        <v>6</v>
      </c>
      <c r="T40" s="108">
        <v>4</v>
      </c>
      <c r="U40" s="108">
        <v>8</v>
      </c>
      <c r="V40" s="108">
        <v>8</v>
      </c>
      <c r="W40" s="108">
        <f t="shared" si="42"/>
        <v>34</v>
      </c>
      <c r="X40" s="99"/>
      <c r="Y40" s="107">
        <v>7</v>
      </c>
      <c r="Z40" s="107">
        <v>5</v>
      </c>
      <c r="AA40" s="107">
        <v>4</v>
      </c>
      <c r="AB40" s="107">
        <v>7</v>
      </c>
      <c r="AC40" s="107">
        <v>7</v>
      </c>
      <c r="AD40" s="107">
        <f t="shared" si="72"/>
        <v>30</v>
      </c>
      <c r="AE40" s="99"/>
      <c r="AF40" s="108">
        <v>7</v>
      </c>
      <c r="AG40" s="108">
        <v>5</v>
      </c>
      <c r="AH40" s="108">
        <v>5</v>
      </c>
      <c r="AI40" s="108">
        <v>8</v>
      </c>
      <c r="AJ40" s="108">
        <v>6</v>
      </c>
      <c r="AK40" s="108">
        <f t="shared" si="73"/>
        <v>31</v>
      </c>
      <c r="AL40" s="99"/>
      <c r="AM40" s="107">
        <v>3</v>
      </c>
      <c r="AN40" s="107">
        <v>3</v>
      </c>
      <c r="AO40" s="107">
        <v>3</v>
      </c>
      <c r="AP40" s="107">
        <v>2</v>
      </c>
      <c r="AQ40" s="107">
        <v>3</v>
      </c>
      <c r="AR40" s="107">
        <f t="shared" si="74"/>
        <v>14</v>
      </c>
      <c r="AS40" s="99"/>
      <c r="AT40" s="108">
        <v>3</v>
      </c>
      <c r="AU40" s="108">
        <v>2</v>
      </c>
      <c r="AV40" s="108">
        <v>3</v>
      </c>
      <c r="AW40" s="108">
        <v>5</v>
      </c>
      <c r="AX40" s="108">
        <v>4</v>
      </c>
      <c r="AY40" s="108">
        <f t="shared" si="75"/>
        <v>17</v>
      </c>
      <c r="AZ40" s="99"/>
      <c r="BA40" s="107">
        <f>P40+W40+AD40+AK40+AR40+AY40</f>
        <v>163</v>
      </c>
      <c r="BB40" s="99"/>
      <c r="BC40" s="109">
        <f t="shared" si="67"/>
        <v>36</v>
      </c>
      <c r="BD40" s="109">
        <f t="shared" si="68"/>
        <v>27</v>
      </c>
      <c r="BE40" s="109">
        <f t="shared" si="69"/>
        <v>26</v>
      </c>
      <c r="BF40" s="109">
        <f t="shared" si="70"/>
        <v>38</v>
      </c>
      <c r="BG40" s="109">
        <f t="shared" si="71"/>
        <v>36</v>
      </c>
      <c r="BH40" s="99"/>
      <c r="BI40" s="109">
        <v>3</v>
      </c>
      <c r="BJ40" s="109">
        <v>3</v>
      </c>
      <c r="BK40" s="109">
        <v>3</v>
      </c>
      <c r="BL40" s="109">
        <v>2</v>
      </c>
      <c r="BM40" s="109">
        <v>5</v>
      </c>
      <c r="BN40" s="110"/>
      <c r="BO40" s="111">
        <v>3</v>
      </c>
      <c r="BP40" s="41" t="s">
        <v>324</v>
      </c>
    </row>
    <row r="41" spans="1:68" ht="63.75" x14ac:dyDescent="0.25">
      <c r="A41" s="123">
        <v>30</v>
      </c>
      <c r="B41" s="124" t="s">
        <v>271</v>
      </c>
      <c r="C41" s="125" t="s">
        <v>163</v>
      </c>
      <c r="D41" s="125" t="s">
        <v>164</v>
      </c>
      <c r="E41" s="126" t="s">
        <v>106</v>
      </c>
      <c r="F41" s="133" t="s">
        <v>179</v>
      </c>
      <c r="G41" s="125" t="s">
        <v>165</v>
      </c>
      <c r="H41" s="22" t="s">
        <v>240</v>
      </c>
      <c r="I41" s="23" t="s">
        <v>241</v>
      </c>
      <c r="J41" s="21"/>
      <c r="K41" s="107">
        <v>3</v>
      </c>
      <c r="L41" s="107">
        <v>4</v>
      </c>
      <c r="M41" s="107">
        <v>2</v>
      </c>
      <c r="N41" s="107">
        <v>4</v>
      </c>
      <c r="O41" s="107">
        <v>8</v>
      </c>
      <c r="P41" s="107">
        <f t="shared" si="7"/>
        <v>21</v>
      </c>
      <c r="Q41" s="99"/>
      <c r="R41" s="108">
        <v>3</v>
      </c>
      <c r="S41" s="108">
        <v>4</v>
      </c>
      <c r="T41" s="108">
        <v>2</v>
      </c>
      <c r="U41" s="108">
        <v>3</v>
      </c>
      <c r="V41" s="108">
        <v>8</v>
      </c>
      <c r="W41" s="108">
        <f t="shared" si="42"/>
        <v>20</v>
      </c>
      <c r="X41" s="99"/>
      <c r="Y41" s="107">
        <v>2</v>
      </c>
      <c r="Z41" s="107">
        <v>5</v>
      </c>
      <c r="AA41" s="107">
        <v>3</v>
      </c>
      <c r="AB41" s="107">
        <v>1</v>
      </c>
      <c r="AC41" s="107">
        <v>8</v>
      </c>
      <c r="AD41" s="107">
        <f t="shared" si="72"/>
        <v>19</v>
      </c>
      <c r="AE41" s="99"/>
      <c r="AF41" s="108">
        <v>3</v>
      </c>
      <c r="AG41" s="108">
        <v>5</v>
      </c>
      <c r="AH41" s="108">
        <v>2</v>
      </c>
      <c r="AI41" s="108">
        <v>3</v>
      </c>
      <c r="AJ41" s="108">
        <v>7</v>
      </c>
      <c r="AK41" s="108">
        <f t="shared" si="73"/>
        <v>20</v>
      </c>
      <c r="AL41" s="99"/>
      <c r="AM41" s="107">
        <v>1</v>
      </c>
      <c r="AN41" s="107">
        <v>2</v>
      </c>
      <c r="AO41" s="107">
        <v>2</v>
      </c>
      <c r="AP41" s="107">
        <v>1</v>
      </c>
      <c r="AQ41" s="107">
        <v>4</v>
      </c>
      <c r="AR41" s="107">
        <f t="shared" si="74"/>
        <v>10</v>
      </c>
      <c r="AS41" s="99"/>
      <c r="AT41" s="108">
        <v>1</v>
      </c>
      <c r="AU41" s="108">
        <v>2</v>
      </c>
      <c r="AV41" s="108">
        <v>1</v>
      </c>
      <c r="AW41" s="108">
        <v>1</v>
      </c>
      <c r="AX41" s="108">
        <v>4</v>
      </c>
      <c r="AY41" s="108">
        <f t="shared" si="75"/>
        <v>9</v>
      </c>
      <c r="AZ41" s="99"/>
      <c r="BA41" s="107">
        <f>P41+W41+AD41+AK41+AR41+AY41</f>
        <v>99</v>
      </c>
      <c r="BB41" s="99"/>
      <c r="BC41" s="109">
        <f t="shared" si="67"/>
        <v>13</v>
      </c>
      <c r="BD41" s="109">
        <f t="shared" si="68"/>
        <v>22</v>
      </c>
      <c r="BE41" s="109">
        <f t="shared" si="69"/>
        <v>12</v>
      </c>
      <c r="BF41" s="109">
        <f t="shared" si="70"/>
        <v>13</v>
      </c>
      <c r="BG41" s="109">
        <f t="shared" si="71"/>
        <v>39</v>
      </c>
      <c r="BH41" s="99"/>
      <c r="BI41" s="109">
        <v>5</v>
      </c>
      <c r="BJ41" s="109">
        <v>4</v>
      </c>
      <c r="BK41" s="109">
        <v>5</v>
      </c>
      <c r="BL41" s="109">
        <v>5</v>
      </c>
      <c r="BM41" s="109">
        <v>4</v>
      </c>
      <c r="BN41" s="110"/>
      <c r="BO41" s="111"/>
    </row>
    <row r="42" spans="1:68" ht="114.75" x14ac:dyDescent="0.25">
      <c r="A42" s="123">
        <v>31</v>
      </c>
      <c r="B42" s="124" t="s">
        <v>271</v>
      </c>
      <c r="C42" s="125" t="s">
        <v>180</v>
      </c>
      <c r="D42" s="125" t="s">
        <v>181</v>
      </c>
      <c r="E42" s="126" t="s">
        <v>64</v>
      </c>
      <c r="F42" s="125" t="s">
        <v>182</v>
      </c>
      <c r="G42" s="125" t="s">
        <v>183</v>
      </c>
      <c r="H42" s="22" t="s">
        <v>242</v>
      </c>
      <c r="I42" s="23" t="s">
        <v>243</v>
      </c>
      <c r="J42" s="21"/>
      <c r="K42" s="107">
        <v>5</v>
      </c>
      <c r="L42" s="107">
        <v>6</v>
      </c>
      <c r="M42" s="107">
        <v>6</v>
      </c>
      <c r="N42" s="107">
        <v>8</v>
      </c>
      <c r="O42" s="107">
        <v>9</v>
      </c>
      <c r="P42" s="107">
        <f t="shared" si="7"/>
        <v>34</v>
      </c>
      <c r="Q42" s="99"/>
      <c r="R42" s="108">
        <v>6</v>
      </c>
      <c r="S42" s="108">
        <v>7</v>
      </c>
      <c r="T42" s="108">
        <v>7</v>
      </c>
      <c r="U42" s="108">
        <v>8</v>
      </c>
      <c r="V42" s="108">
        <v>8</v>
      </c>
      <c r="W42" s="108">
        <f t="shared" si="42"/>
        <v>36</v>
      </c>
      <c r="X42" s="99"/>
      <c r="Y42" s="107">
        <v>6</v>
      </c>
      <c r="Z42" s="107">
        <v>6</v>
      </c>
      <c r="AA42" s="107">
        <v>5</v>
      </c>
      <c r="AB42" s="107">
        <v>7</v>
      </c>
      <c r="AC42" s="107">
        <v>8</v>
      </c>
      <c r="AD42" s="107">
        <f t="shared" si="72"/>
        <v>32</v>
      </c>
      <c r="AE42" s="99"/>
      <c r="AF42" s="108">
        <v>6</v>
      </c>
      <c r="AG42" s="108">
        <v>6</v>
      </c>
      <c r="AH42" s="108">
        <v>5</v>
      </c>
      <c r="AI42" s="108">
        <v>6</v>
      </c>
      <c r="AJ42" s="108">
        <v>8</v>
      </c>
      <c r="AK42" s="108">
        <f t="shared" si="73"/>
        <v>31</v>
      </c>
      <c r="AL42" s="99"/>
      <c r="AM42" s="107">
        <v>3</v>
      </c>
      <c r="AN42" s="107">
        <v>3</v>
      </c>
      <c r="AO42" s="107">
        <v>2</v>
      </c>
      <c r="AP42" s="107">
        <v>2</v>
      </c>
      <c r="AQ42" s="107">
        <v>3</v>
      </c>
      <c r="AR42" s="107">
        <f t="shared" si="74"/>
        <v>13</v>
      </c>
      <c r="AS42" s="99"/>
      <c r="AT42" s="108">
        <v>3</v>
      </c>
      <c r="AU42" s="108">
        <v>3</v>
      </c>
      <c r="AV42" s="108">
        <v>3</v>
      </c>
      <c r="AW42" s="108">
        <v>4</v>
      </c>
      <c r="AX42" s="108">
        <v>4</v>
      </c>
      <c r="AY42" s="108">
        <f t="shared" si="75"/>
        <v>17</v>
      </c>
      <c r="AZ42" s="99"/>
      <c r="BA42" s="107">
        <f>P42+W42+AD42+AK42+AR42+AY42</f>
        <v>163</v>
      </c>
      <c r="BB42" s="99"/>
      <c r="BC42" s="109">
        <f t="shared" si="67"/>
        <v>29</v>
      </c>
      <c r="BD42" s="109">
        <f t="shared" si="68"/>
        <v>31</v>
      </c>
      <c r="BE42" s="109">
        <f t="shared" si="69"/>
        <v>28</v>
      </c>
      <c r="BF42" s="109">
        <f t="shared" si="70"/>
        <v>35</v>
      </c>
      <c r="BG42" s="109">
        <f t="shared" si="71"/>
        <v>40</v>
      </c>
      <c r="BH42" s="99"/>
      <c r="BI42" s="109">
        <v>4</v>
      </c>
      <c r="BJ42" s="109">
        <v>2</v>
      </c>
      <c r="BK42" s="109">
        <v>2</v>
      </c>
      <c r="BL42" s="109">
        <v>3</v>
      </c>
      <c r="BM42" s="109">
        <v>3</v>
      </c>
      <c r="BN42" s="110"/>
      <c r="BO42" s="111"/>
    </row>
    <row r="43" spans="1:68" s="100" customFormat="1" ht="33" customHeight="1" x14ac:dyDescent="0.25">
      <c r="A43" s="127"/>
      <c r="B43" s="93" t="s">
        <v>261</v>
      </c>
      <c r="C43" s="128"/>
      <c r="D43" s="128"/>
      <c r="E43" s="128"/>
      <c r="F43" s="128"/>
      <c r="G43" s="128"/>
      <c r="H43" s="128"/>
      <c r="I43" s="129"/>
      <c r="J43" s="117"/>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118"/>
      <c r="BO43" s="119"/>
      <c r="BP43" s="102"/>
    </row>
    <row r="44" spans="1:68" ht="99.75" customHeight="1" x14ac:dyDescent="0.25">
      <c r="A44" s="123">
        <v>32</v>
      </c>
      <c r="B44" s="124" t="s">
        <v>272</v>
      </c>
      <c r="C44" s="125" t="s">
        <v>79</v>
      </c>
      <c r="D44" s="125" t="s">
        <v>80</v>
      </c>
      <c r="E44" s="126" t="s">
        <v>81</v>
      </c>
      <c r="F44" s="126" t="s">
        <v>84</v>
      </c>
      <c r="G44" s="125" t="s">
        <v>85</v>
      </c>
      <c r="H44" s="22" t="s">
        <v>244</v>
      </c>
      <c r="I44" s="23" t="s">
        <v>245</v>
      </c>
      <c r="J44" s="21"/>
      <c r="K44" s="107">
        <v>1</v>
      </c>
      <c r="L44" s="107">
        <v>5</v>
      </c>
      <c r="M44" s="107">
        <v>1</v>
      </c>
      <c r="N44" s="107">
        <v>1</v>
      </c>
      <c r="O44" s="107">
        <v>7</v>
      </c>
      <c r="P44" s="107">
        <f t="shared" si="7"/>
        <v>15</v>
      </c>
      <c r="Q44" s="99"/>
      <c r="R44" s="108">
        <v>1</v>
      </c>
      <c r="S44" s="108">
        <v>5</v>
      </c>
      <c r="T44" s="108">
        <v>6</v>
      </c>
      <c r="U44" s="108">
        <v>1</v>
      </c>
      <c r="V44" s="108">
        <v>7</v>
      </c>
      <c r="W44" s="108">
        <f t="shared" si="42"/>
        <v>20</v>
      </c>
      <c r="X44" s="99"/>
      <c r="Y44" s="107">
        <v>0</v>
      </c>
      <c r="Z44" s="107">
        <v>4</v>
      </c>
      <c r="AA44" s="107">
        <v>5</v>
      </c>
      <c r="AB44" s="107">
        <v>2</v>
      </c>
      <c r="AC44" s="107">
        <v>7</v>
      </c>
      <c r="AD44" s="107">
        <f t="shared" ref="AD44:AD45" si="76">Y44+Z44+AA44+AB44+AC44</f>
        <v>18</v>
      </c>
      <c r="AE44" s="99"/>
      <c r="AF44" s="108">
        <v>1</v>
      </c>
      <c r="AG44" s="108">
        <v>4</v>
      </c>
      <c r="AH44" s="108">
        <v>2</v>
      </c>
      <c r="AI44" s="108">
        <v>1</v>
      </c>
      <c r="AJ44" s="108">
        <v>7</v>
      </c>
      <c r="AK44" s="108">
        <f t="shared" ref="AK44" si="77">AF44+AG44+AH44+AI44+AJ44</f>
        <v>15</v>
      </c>
      <c r="AL44" s="99"/>
      <c r="AM44" s="107">
        <v>0</v>
      </c>
      <c r="AN44" s="107">
        <v>4</v>
      </c>
      <c r="AO44" s="107">
        <v>5</v>
      </c>
      <c r="AP44" s="107">
        <v>2</v>
      </c>
      <c r="AQ44" s="107">
        <v>5</v>
      </c>
      <c r="AR44" s="107">
        <f t="shared" ref="AR44:AR45" si="78">AM44+AN44+AO44+AP44+AQ44</f>
        <v>16</v>
      </c>
      <c r="AS44" s="99"/>
      <c r="AT44" s="108">
        <v>0</v>
      </c>
      <c r="AU44" s="108">
        <v>2</v>
      </c>
      <c r="AV44" s="108">
        <v>2</v>
      </c>
      <c r="AW44" s="108">
        <v>1</v>
      </c>
      <c r="AX44" s="108">
        <v>1</v>
      </c>
      <c r="AY44" s="108">
        <f t="shared" ref="AY44:AY45" si="79">AT44+AU44+AV44+AW44+AX44</f>
        <v>6</v>
      </c>
      <c r="AZ44" s="99"/>
      <c r="BA44" s="107">
        <f>P44+W44+AD44+AK44+AR44+AY44</f>
        <v>90</v>
      </c>
      <c r="BB44" s="99"/>
      <c r="BC44" s="109">
        <f t="shared" ref="BC44" si="80">K44+R44+Y44+AF44+AM44+AT44</f>
        <v>3</v>
      </c>
      <c r="BD44" s="109">
        <f t="shared" ref="BD44" si="81">L44+S44+Z44+AG44+AN44+AU44</f>
        <v>24</v>
      </c>
      <c r="BE44" s="109">
        <f t="shared" ref="BE44" si="82">M44+T44+AA44+AH44+AO44+AV44</f>
        <v>21</v>
      </c>
      <c r="BF44" s="109">
        <f t="shared" ref="BF44" si="83">N44+U44+AB44+AI44+AP44+AW44</f>
        <v>8</v>
      </c>
      <c r="BG44" s="109">
        <f t="shared" ref="BG44" si="84">O44+V44+AC44+AJ44+AQ44+AX44</f>
        <v>34</v>
      </c>
      <c r="BH44" s="99"/>
      <c r="BI44" s="109">
        <v>2</v>
      </c>
      <c r="BJ44" s="109">
        <v>2</v>
      </c>
      <c r="BK44" s="109">
        <v>2</v>
      </c>
      <c r="BL44" s="109">
        <v>2</v>
      </c>
      <c r="BM44" s="109">
        <v>1</v>
      </c>
      <c r="BN44" s="110"/>
      <c r="BO44" s="111">
        <v>2</v>
      </c>
      <c r="BP44" s="41" t="s">
        <v>325</v>
      </c>
    </row>
    <row r="45" spans="1:68" ht="114.75" x14ac:dyDescent="0.25">
      <c r="A45" s="123">
        <v>33</v>
      </c>
      <c r="B45" s="124" t="s">
        <v>272</v>
      </c>
      <c r="C45" s="125" t="s">
        <v>95</v>
      </c>
      <c r="D45" s="125" t="s">
        <v>96</v>
      </c>
      <c r="E45" s="126" t="s">
        <v>72</v>
      </c>
      <c r="F45" s="125" t="s">
        <v>277</v>
      </c>
      <c r="G45" s="125" t="s">
        <v>97</v>
      </c>
      <c r="H45" s="22" t="s">
        <v>246</v>
      </c>
      <c r="I45" s="23" t="s">
        <v>247</v>
      </c>
      <c r="J45" s="21"/>
      <c r="K45" s="107">
        <v>1</v>
      </c>
      <c r="L45" s="107">
        <v>6</v>
      </c>
      <c r="M45" s="107">
        <v>8</v>
      </c>
      <c r="N45" s="107">
        <v>4</v>
      </c>
      <c r="O45" s="107">
        <v>6</v>
      </c>
      <c r="P45" s="107">
        <f t="shared" si="7"/>
        <v>25</v>
      </c>
      <c r="Q45" s="99"/>
      <c r="R45" s="108">
        <v>2</v>
      </c>
      <c r="S45" s="108">
        <v>5</v>
      </c>
      <c r="T45" s="108">
        <v>9</v>
      </c>
      <c r="U45" s="108">
        <v>8</v>
      </c>
      <c r="V45" s="108">
        <v>7</v>
      </c>
      <c r="W45" s="108">
        <f t="shared" si="42"/>
        <v>31</v>
      </c>
      <c r="X45" s="99"/>
      <c r="Y45" s="107">
        <v>1</v>
      </c>
      <c r="Z45" s="107">
        <v>5</v>
      </c>
      <c r="AA45" s="107">
        <v>5</v>
      </c>
      <c r="AB45" s="107">
        <v>6</v>
      </c>
      <c r="AC45" s="107">
        <v>7</v>
      </c>
      <c r="AD45" s="107">
        <f t="shared" si="76"/>
        <v>24</v>
      </c>
      <c r="AE45" s="99"/>
      <c r="AF45" s="108">
        <v>5</v>
      </c>
      <c r="AG45" s="108">
        <v>5</v>
      </c>
      <c r="AH45" s="108">
        <v>5</v>
      </c>
      <c r="AI45" s="108">
        <v>9</v>
      </c>
      <c r="AJ45" s="108">
        <v>7</v>
      </c>
      <c r="AK45" s="108">
        <f t="shared" ref="AK45" si="85">AF45+AG45+AH45+AI45+AJ45</f>
        <v>31</v>
      </c>
      <c r="AL45" s="99"/>
      <c r="AM45" s="107">
        <v>3</v>
      </c>
      <c r="AN45" s="107">
        <v>3</v>
      </c>
      <c r="AO45" s="107">
        <v>5</v>
      </c>
      <c r="AP45" s="107">
        <v>5</v>
      </c>
      <c r="AQ45" s="107">
        <v>5</v>
      </c>
      <c r="AR45" s="107">
        <f t="shared" si="78"/>
        <v>21</v>
      </c>
      <c r="AS45" s="99"/>
      <c r="AT45" s="108">
        <v>2</v>
      </c>
      <c r="AU45" s="108">
        <v>2</v>
      </c>
      <c r="AV45" s="108">
        <v>5</v>
      </c>
      <c r="AW45" s="108">
        <v>5</v>
      </c>
      <c r="AX45" s="108">
        <v>2</v>
      </c>
      <c r="AY45" s="108">
        <f t="shared" si="79"/>
        <v>16</v>
      </c>
      <c r="AZ45" s="99"/>
      <c r="BA45" s="107">
        <f>P45+W45+AD45+AK45+AR45+AY45</f>
        <v>148</v>
      </c>
      <c r="BB45" s="99"/>
      <c r="BC45" s="109">
        <f t="shared" ref="BC45" si="86">K45+R45+Y45+AF45+AM45+AT45</f>
        <v>14</v>
      </c>
      <c r="BD45" s="109">
        <f t="shared" ref="BD45" si="87">L45+S45+Z45+AG45+AN45+AU45</f>
        <v>26</v>
      </c>
      <c r="BE45" s="109">
        <f t="shared" ref="BE45" si="88">M45+T45+AA45+AH45+AO45+AV45</f>
        <v>37</v>
      </c>
      <c r="BF45" s="109">
        <f t="shared" ref="BF45" si="89">N45+U45+AB45+AI45+AP45+AW45</f>
        <v>37</v>
      </c>
      <c r="BG45" s="109">
        <f t="shared" ref="BG45" si="90">O45+V45+AC45+AJ45+AQ45+AX45</f>
        <v>34</v>
      </c>
      <c r="BH45" s="99"/>
      <c r="BI45" s="109">
        <v>1</v>
      </c>
      <c r="BJ45" s="109">
        <v>1</v>
      </c>
      <c r="BK45" s="109">
        <v>1</v>
      </c>
      <c r="BL45" s="109">
        <v>1</v>
      </c>
      <c r="BM45" s="109">
        <v>1</v>
      </c>
      <c r="BN45" s="110"/>
      <c r="BO45" s="111">
        <v>1</v>
      </c>
      <c r="BP45" s="41" t="s">
        <v>326</v>
      </c>
    </row>
    <row r="46" spans="1:68" s="100" customFormat="1" ht="33" customHeight="1" x14ac:dyDescent="0.25">
      <c r="A46" s="127"/>
      <c r="B46" s="93" t="s">
        <v>260</v>
      </c>
      <c r="C46" s="128"/>
      <c r="D46" s="128"/>
      <c r="E46" s="128"/>
      <c r="F46" s="128"/>
      <c r="G46" s="128"/>
      <c r="H46" s="128"/>
      <c r="I46" s="129"/>
      <c r="J46" s="117"/>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118"/>
      <c r="BO46" s="119"/>
      <c r="BP46" s="102"/>
    </row>
    <row r="47" spans="1:68" ht="63.75" x14ac:dyDescent="0.25">
      <c r="A47" s="123">
        <v>34</v>
      </c>
      <c r="B47" s="124" t="s">
        <v>156</v>
      </c>
      <c r="C47" s="125" t="s">
        <v>129</v>
      </c>
      <c r="D47" s="125" t="s">
        <v>130</v>
      </c>
      <c r="E47" s="126" t="s">
        <v>91</v>
      </c>
      <c r="F47" s="125" t="s">
        <v>157</v>
      </c>
      <c r="G47" s="125" t="s">
        <v>158</v>
      </c>
      <c r="H47" s="22" t="s">
        <v>248</v>
      </c>
      <c r="I47" s="23" t="s">
        <v>249</v>
      </c>
      <c r="J47" s="21"/>
      <c r="K47" s="107">
        <v>1</v>
      </c>
      <c r="L47" s="107">
        <v>6</v>
      </c>
      <c r="M47" s="107">
        <v>5</v>
      </c>
      <c r="N47" s="107">
        <v>3</v>
      </c>
      <c r="O47" s="107">
        <v>8</v>
      </c>
      <c r="P47" s="107">
        <f>K47+L47+M47+N47+O47</f>
        <v>23</v>
      </c>
      <c r="Q47" s="99"/>
      <c r="R47" s="108">
        <v>9</v>
      </c>
      <c r="S47" s="108">
        <v>7</v>
      </c>
      <c r="T47" s="108">
        <v>7</v>
      </c>
      <c r="U47" s="108">
        <v>7</v>
      </c>
      <c r="V47" s="108">
        <v>7</v>
      </c>
      <c r="W47" s="108">
        <f t="shared" si="42"/>
        <v>37</v>
      </c>
      <c r="X47" s="99"/>
      <c r="Y47" s="107">
        <v>8</v>
      </c>
      <c r="Z47" s="107">
        <v>6</v>
      </c>
      <c r="AA47" s="107">
        <v>5</v>
      </c>
      <c r="AB47" s="107">
        <v>3</v>
      </c>
      <c r="AC47" s="107">
        <v>8</v>
      </c>
      <c r="AD47" s="107">
        <f t="shared" ref="AD47" si="91">Y47+Z47+AA47+AB47+AC47</f>
        <v>30</v>
      </c>
      <c r="AE47" s="99"/>
      <c r="AF47" s="108">
        <v>9</v>
      </c>
      <c r="AG47" s="108">
        <v>8</v>
      </c>
      <c r="AH47" s="108">
        <v>5</v>
      </c>
      <c r="AI47" s="108">
        <v>8</v>
      </c>
      <c r="AJ47" s="108">
        <v>7</v>
      </c>
      <c r="AK47" s="108">
        <f t="shared" ref="AK47" si="92">AF47+AG47+AH47+AI47+AJ47</f>
        <v>37</v>
      </c>
      <c r="AL47" s="99"/>
      <c r="AM47" s="107">
        <v>3</v>
      </c>
      <c r="AN47" s="107">
        <v>3</v>
      </c>
      <c r="AO47" s="107">
        <v>4</v>
      </c>
      <c r="AP47" s="107">
        <v>1</v>
      </c>
      <c r="AQ47" s="107">
        <v>3</v>
      </c>
      <c r="AR47" s="107">
        <f t="shared" ref="AR47" si="93">AM47+AN47+AO47+AP47+AQ47</f>
        <v>14</v>
      </c>
      <c r="AS47" s="99"/>
      <c r="AT47" s="108">
        <v>3</v>
      </c>
      <c r="AU47" s="108">
        <v>2</v>
      </c>
      <c r="AV47" s="108">
        <v>3</v>
      </c>
      <c r="AW47" s="108">
        <v>3</v>
      </c>
      <c r="AX47" s="108">
        <v>3</v>
      </c>
      <c r="AY47" s="108">
        <f t="shared" ref="AY47" si="94">AT47+AU47+AV47+AW47+AX47</f>
        <v>14</v>
      </c>
      <c r="AZ47" s="99"/>
      <c r="BA47" s="107">
        <f>P47+W47+AD47+AK47+AR47+AY47</f>
        <v>155</v>
      </c>
      <c r="BB47" s="99"/>
      <c r="BC47" s="109">
        <f t="shared" ref="BC47" si="95">K47+R47+Y47+AF47+AM47+AT47</f>
        <v>33</v>
      </c>
      <c r="BD47" s="109">
        <f t="shared" ref="BD47" si="96">L47+S47+Z47+AG47+AN47+AU47</f>
        <v>32</v>
      </c>
      <c r="BE47" s="109">
        <f t="shared" ref="BE47" si="97">M47+T47+AA47+AH47+AO47+AV47</f>
        <v>29</v>
      </c>
      <c r="BF47" s="109">
        <f t="shared" ref="BF47" si="98">N47+U47+AB47+AI47+AP47+AW47</f>
        <v>25</v>
      </c>
      <c r="BG47" s="109">
        <f t="shared" ref="BG47" si="99">O47+V47+AC47+AJ47+AQ47+AX47</f>
        <v>36</v>
      </c>
      <c r="BH47" s="99"/>
      <c r="BI47" s="109">
        <v>1</v>
      </c>
      <c r="BJ47" s="109">
        <v>1</v>
      </c>
      <c r="BK47" s="109">
        <v>1</v>
      </c>
      <c r="BL47" s="109">
        <v>1</v>
      </c>
      <c r="BM47" s="109">
        <v>1</v>
      </c>
      <c r="BN47" s="110"/>
      <c r="BO47" s="111">
        <v>1</v>
      </c>
      <c r="BP47" s="41" t="s">
        <v>327</v>
      </c>
    </row>
    <row r="48" spans="1:68" ht="93" hidden="1" customHeight="1" x14ac:dyDescent="0.25">
      <c r="B48" s="112"/>
      <c r="C48" s="104"/>
      <c r="D48" s="104"/>
      <c r="E48" s="106"/>
      <c r="F48" s="104"/>
      <c r="G48" s="104"/>
      <c r="H48" s="134"/>
      <c r="I48" s="135"/>
      <c r="J48" s="135"/>
      <c r="K48" s="40"/>
      <c r="L48" s="40"/>
      <c r="M48" s="40"/>
      <c r="N48" s="40"/>
      <c r="O48" s="40"/>
      <c r="P48" s="40"/>
      <c r="Q48" s="40"/>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t="s">
        <v>331</v>
      </c>
      <c r="AY48" s="89"/>
      <c r="AZ48" s="89"/>
      <c r="BA48" s="89">
        <f>SUM(BA7:BA47)</f>
        <v>5206</v>
      </c>
      <c r="BB48" s="89">
        <f t="shared" ref="BB48" si="100">SUM(BD7:BD47)</f>
        <v>1057</v>
      </c>
      <c r="BC48" s="89">
        <f>SUM(BC7:BC47)</f>
        <v>1068</v>
      </c>
      <c r="BD48" s="89">
        <f>SUM(BD7:BD47)</f>
        <v>1057</v>
      </c>
      <c r="BE48" s="89">
        <f>SUM(BE7:BE47)</f>
        <v>915</v>
      </c>
      <c r="BF48" s="89">
        <f>SUM(BF7:BF47)</f>
        <v>958</v>
      </c>
      <c r="BG48" s="89">
        <f>SUM(BG7:BG47)</f>
        <v>1208</v>
      </c>
      <c r="BH48" s="89"/>
      <c r="BI48" s="89"/>
      <c r="BJ48" s="89"/>
      <c r="BK48" s="89"/>
      <c r="BL48" s="89"/>
      <c r="BM48" s="89"/>
      <c r="BN48" s="136"/>
      <c r="BO48" s="41"/>
    </row>
    <row r="49" spans="2:68" hidden="1" x14ac:dyDescent="0.25">
      <c r="B49" s="112"/>
      <c r="C49" s="112"/>
      <c r="D49" s="112"/>
      <c r="E49" s="112"/>
      <c r="F49" s="112"/>
      <c r="G49" s="112"/>
      <c r="H49" s="112"/>
      <c r="I49" s="112"/>
      <c r="J49" s="112"/>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40"/>
      <c r="BD49" s="40"/>
      <c r="BE49" s="40"/>
      <c r="BF49" s="40"/>
      <c r="BG49" s="40"/>
      <c r="BH49" s="40"/>
      <c r="BI49" s="40"/>
      <c r="BJ49" s="40"/>
      <c r="BK49" s="40"/>
      <c r="BL49" s="40"/>
      <c r="BM49" s="40"/>
      <c r="BN49" s="137"/>
      <c r="BP49" s="41">
        <f>BC48+BD48+BF48+BG48+BE48</f>
        <v>5206</v>
      </c>
    </row>
    <row r="50" spans="2:68" hidden="1" x14ac:dyDescent="0.25">
      <c r="B50" s="112"/>
      <c r="C50" s="112"/>
      <c r="D50" s="112"/>
      <c r="E50" s="112"/>
      <c r="F50" s="112"/>
      <c r="G50" s="112"/>
      <c r="H50" s="112"/>
      <c r="I50" s="112"/>
      <c r="J50" s="112"/>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t="s">
        <v>330</v>
      </c>
      <c r="AX50" s="89"/>
      <c r="AY50" s="89"/>
      <c r="AZ50" s="89"/>
      <c r="BA50" s="89">
        <f>MEDIAN(BA7:BA47)</f>
        <v>163</v>
      </c>
      <c r="BB50" s="89"/>
      <c r="BC50" s="40"/>
      <c r="BD50" s="40"/>
      <c r="BE50" s="40"/>
      <c r="BF50" s="40"/>
      <c r="BG50" s="40"/>
      <c r="BH50" s="40"/>
      <c r="BI50" s="40"/>
      <c r="BJ50" s="40"/>
      <c r="BK50" s="40"/>
      <c r="BL50" s="40"/>
      <c r="BM50" s="40"/>
      <c r="BN50" s="137"/>
      <c r="BP50" s="41">
        <f>BP49/5</f>
        <v>1041.2</v>
      </c>
    </row>
    <row r="51" spans="2:68" x14ac:dyDescent="0.25">
      <c r="B51" s="112"/>
      <c r="C51" s="112"/>
      <c r="D51" s="112"/>
      <c r="E51" s="112"/>
      <c r="F51" s="112"/>
      <c r="G51" s="112"/>
      <c r="H51" s="112"/>
      <c r="I51" s="112"/>
      <c r="J51" s="112"/>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40"/>
      <c r="BD51" s="40"/>
      <c r="BE51" s="40"/>
      <c r="BF51" s="40"/>
      <c r="BG51" s="40"/>
      <c r="BH51" s="40"/>
      <c r="BI51" s="40"/>
      <c r="BJ51" s="40"/>
      <c r="BK51" s="40"/>
      <c r="BL51" s="40"/>
      <c r="BM51" s="40"/>
      <c r="BN51" s="137"/>
    </row>
    <row r="52" spans="2:68" x14ac:dyDescent="0.25">
      <c r="B52" s="112"/>
      <c r="C52" s="112"/>
      <c r="D52" s="112"/>
      <c r="E52" s="112"/>
      <c r="F52" s="112"/>
      <c r="G52" s="112"/>
      <c r="H52" s="112"/>
      <c r="I52" s="112"/>
      <c r="J52" s="112"/>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40"/>
      <c r="BD52" s="40"/>
      <c r="BE52" s="40"/>
      <c r="BF52" s="40"/>
      <c r="BG52" s="40"/>
      <c r="BH52" s="40"/>
      <c r="BI52" s="40"/>
      <c r="BJ52" s="40"/>
      <c r="BK52" s="40"/>
      <c r="BL52" s="40"/>
      <c r="BM52" s="40"/>
      <c r="BN52" s="137"/>
    </row>
    <row r="53" spans="2:68" x14ac:dyDescent="0.25">
      <c r="B53" s="112"/>
      <c r="C53" s="112"/>
      <c r="D53" s="112"/>
      <c r="E53" s="112"/>
      <c r="F53" s="112"/>
      <c r="G53" s="112"/>
      <c r="H53" s="112"/>
      <c r="I53" s="112"/>
      <c r="J53" s="112"/>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40"/>
      <c r="BD53" s="40"/>
      <c r="BE53" s="40"/>
      <c r="BF53" s="40"/>
      <c r="BG53" s="40"/>
      <c r="BH53" s="40"/>
      <c r="BI53" s="40"/>
      <c r="BJ53" s="40"/>
      <c r="BK53" s="40"/>
      <c r="BL53" s="40"/>
      <c r="BM53" s="40"/>
      <c r="BN53" s="137"/>
    </row>
    <row r="54" spans="2:68" x14ac:dyDescent="0.25">
      <c r="B54" s="112"/>
      <c r="C54" s="112"/>
      <c r="D54" s="112"/>
      <c r="E54" s="112"/>
      <c r="F54" s="112"/>
      <c r="G54" s="112"/>
      <c r="H54" s="112"/>
      <c r="I54" s="112"/>
      <c r="J54" s="112"/>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40"/>
      <c r="BD54" s="40"/>
      <c r="BE54" s="40"/>
      <c r="BF54" s="40"/>
      <c r="BG54" s="40"/>
      <c r="BH54" s="40"/>
      <c r="BI54" s="40"/>
      <c r="BJ54" s="40"/>
      <c r="BK54" s="40"/>
      <c r="BL54" s="40"/>
      <c r="BM54" s="40"/>
      <c r="BN54" s="137"/>
    </row>
    <row r="55" spans="2:68" x14ac:dyDescent="0.25">
      <c r="B55" s="112"/>
      <c r="C55" s="112"/>
      <c r="D55" s="112"/>
      <c r="E55" s="112"/>
      <c r="F55" s="112"/>
      <c r="G55" s="112"/>
      <c r="H55" s="112"/>
      <c r="I55" s="112"/>
      <c r="J55" s="112"/>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40"/>
      <c r="BD55" s="40"/>
      <c r="BE55" s="40"/>
      <c r="BF55" s="40"/>
      <c r="BG55" s="40"/>
      <c r="BH55" s="40"/>
      <c r="BI55" s="40"/>
      <c r="BJ55" s="40"/>
      <c r="BK55" s="40"/>
      <c r="BL55" s="40"/>
      <c r="BM55" s="40"/>
      <c r="BN55" s="137"/>
    </row>
    <row r="56" spans="2:68" x14ac:dyDescent="0.25">
      <c r="B56" s="112"/>
      <c r="C56" s="112"/>
      <c r="D56" s="112"/>
      <c r="E56" s="112"/>
      <c r="F56" s="112"/>
      <c r="G56" s="112"/>
      <c r="H56" s="112"/>
      <c r="I56" s="112"/>
      <c r="J56" s="112"/>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40"/>
      <c r="BD56" s="40"/>
      <c r="BE56" s="40"/>
      <c r="BF56" s="40"/>
      <c r="BG56" s="40"/>
      <c r="BH56" s="40"/>
      <c r="BI56" s="40"/>
      <c r="BJ56" s="40"/>
      <c r="BK56" s="40"/>
      <c r="BL56" s="40"/>
      <c r="BM56" s="40"/>
      <c r="BN56" s="40"/>
    </row>
    <row r="57" spans="2:68" x14ac:dyDescent="0.25">
      <c r="B57" s="112"/>
      <c r="C57" s="112"/>
      <c r="D57" s="112"/>
      <c r="E57" s="112"/>
      <c r="F57" s="112"/>
      <c r="G57" s="112"/>
      <c r="H57" s="112"/>
      <c r="I57" s="112"/>
      <c r="J57" s="112"/>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40"/>
      <c r="BD57" s="40"/>
      <c r="BE57" s="40"/>
      <c r="BF57" s="40"/>
      <c r="BG57" s="40"/>
      <c r="BH57" s="40"/>
      <c r="BI57" s="40"/>
      <c r="BJ57" s="40"/>
      <c r="BK57" s="40"/>
      <c r="BL57" s="40"/>
      <c r="BM57" s="40"/>
      <c r="BN57" s="40"/>
    </row>
    <row r="58" spans="2:68" x14ac:dyDescent="0.25">
      <c r="B58" s="112"/>
      <c r="C58" s="112"/>
      <c r="D58" s="112"/>
      <c r="E58" s="112"/>
      <c r="F58" s="112"/>
      <c r="G58" s="112"/>
      <c r="H58" s="112"/>
      <c r="I58" s="112"/>
      <c r="J58" s="112"/>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40"/>
      <c r="BD58" s="40"/>
      <c r="BE58" s="40"/>
      <c r="BF58" s="40"/>
      <c r="BG58" s="40"/>
      <c r="BH58" s="40"/>
      <c r="BI58" s="40"/>
      <c r="BJ58" s="40"/>
      <c r="BK58" s="40"/>
      <c r="BL58" s="40"/>
      <c r="BM58" s="40"/>
      <c r="BN58" s="40"/>
    </row>
    <row r="59" spans="2:68" x14ac:dyDescent="0.25">
      <c r="B59" s="112"/>
      <c r="C59" s="112"/>
      <c r="D59" s="112"/>
      <c r="E59" s="112"/>
      <c r="F59" s="112"/>
      <c r="G59" s="112"/>
      <c r="H59" s="112"/>
      <c r="I59" s="112"/>
      <c r="J59" s="112"/>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40"/>
      <c r="BD59" s="40"/>
      <c r="BE59" s="40"/>
      <c r="BF59" s="40"/>
      <c r="BG59" s="40"/>
      <c r="BH59" s="40"/>
      <c r="BI59" s="40"/>
      <c r="BJ59" s="40"/>
      <c r="BK59" s="40"/>
      <c r="BL59" s="40"/>
      <c r="BM59" s="40"/>
      <c r="BN59" s="40"/>
    </row>
    <row r="60" spans="2:68" x14ac:dyDescent="0.25">
      <c r="B60" s="112"/>
      <c r="C60" s="112"/>
      <c r="D60" s="112"/>
      <c r="E60" s="112"/>
      <c r="F60" s="112"/>
      <c r="G60" s="112"/>
      <c r="H60" s="112"/>
      <c r="I60" s="112"/>
      <c r="J60" s="112"/>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40"/>
      <c r="BD60" s="40"/>
      <c r="BE60" s="40"/>
      <c r="BF60" s="40"/>
      <c r="BG60" s="40"/>
      <c r="BH60" s="40"/>
      <c r="BI60" s="40"/>
      <c r="BJ60" s="40"/>
      <c r="BK60" s="40"/>
      <c r="BL60" s="40"/>
      <c r="BM60" s="40"/>
      <c r="BN60" s="40"/>
    </row>
    <row r="61" spans="2:68" x14ac:dyDescent="0.25">
      <c r="B61" s="112"/>
      <c r="C61" s="112"/>
      <c r="D61" s="112"/>
      <c r="E61" s="112"/>
      <c r="F61" s="112"/>
      <c r="G61" s="112"/>
      <c r="H61" s="112"/>
      <c r="I61" s="112"/>
      <c r="J61" s="112"/>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40"/>
      <c r="BD61" s="40"/>
      <c r="BE61" s="40"/>
      <c r="BF61" s="40"/>
      <c r="BG61" s="40"/>
      <c r="BH61" s="40"/>
      <c r="BI61" s="40"/>
      <c r="BJ61" s="40"/>
      <c r="BK61" s="40"/>
      <c r="BL61" s="40"/>
      <c r="BM61" s="40"/>
      <c r="BN61" s="40"/>
    </row>
    <row r="62" spans="2:68" x14ac:dyDescent="0.25">
      <c r="B62" s="112"/>
      <c r="C62" s="112"/>
      <c r="D62" s="112"/>
      <c r="E62" s="112"/>
      <c r="F62" s="112"/>
      <c r="G62" s="112"/>
      <c r="H62" s="112"/>
      <c r="I62" s="112"/>
      <c r="J62" s="112"/>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40"/>
      <c r="BD62" s="40"/>
      <c r="BE62" s="40"/>
      <c r="BF62" s="40"/>
      <c r="BG62" s="40"/>
      <c r="BH62" s="40"/>
      <c r="BI62" s="40"/>
      <c r="BJ62" s="40"/>
      <c r="BK62" s="40"/>
      <c r="BL62" s="40"/>
      <c r="BM62" s="40"/>
      <c r="BN62" s="40"/>
    </row>
    <row r="63" spans="2:68" x14ac:dyDescent="0.25">
      <c r="J63" s="6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40"/>
      <c r="BD63" s="40"/>
      <c r="BE63" s="40"/>
      <c r="BF63" s="40"/>
      <c r="BG63" s="40"/>
      <c r="BH63" s="40"/>
      <c r="BI63" s="40"/>
      <c r="BJ63" s="40"/>
      <c r="BK63" s="40"/>
      <c r="BL63" s="40"/>
      <c r="BM63" s="40"/>
      <c r="BN63" s="40"/>
    </row>
    <row r="64" spans="2:68" x14ac:dyDescent="0.25">
      <c r="J64" s="6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40"/>
      <c r="BD64" s="40"/>
      <c r="BE64" s="40"/>
      <c r="BF64" s="40"/>
      <c r="BG64" s="40"/>
      <c r="BH64" s="40"/>
      <c r="BI64" s="40"/>
      <c r="BJ64" s="40"/>
      <c r="BK64" s="40"/>
      <c r="BL64" s="40"/>
      <c r="BM64" s="40"/>
      <c r="BN64" s="40"/>
    </row>
    <row r="65" spans="10:66" x14ac:dyDescent="0.25">
      <c r="J65" s="6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40"/>
      <c r="BD65" s="40"/>
      <c r="BE65" s="40"/>
      <c r="BF65" s="40"/>
      <c r="BG65" s="40"/>
      <c r="BH65" s="40"/>
      <c r="BI65" s="40"/>
      <c r="BJ65" s="40"/>
      <c r="BK65" s="40"/>
      <c r="BL65" s="40"/>
      <c r="BM65" s="40"/>
      <c r="BN65" s="40"/>
    </row>
    <row r="66" spans="10:66" x14ac:dyDescent="0.25">
      <c r="J66" s="69"/>
      <c r="K66" s="40"/>
      <c r="L66" s="40"/>
      <c r="M66" s="40"/>
      <c r="N66" s="40"/>
      <c r="O66" s="40"/>
      <c r="P66" s="40"/>
      <c r="Q66" s="40"/>
      <c r="X66" s="40"/>
      <c r="Y66" s="40"/>
      <c r="Z66" s="40"/>
      <c r="AA66" s="40"/>
      <c r="AB66" s="40"/>
      <c r="AC66" s="40"/>
      <c r="AD66" s="40"/>
      <c r="AE66" s="40"/>
      <c r="AL66" s="40"/>
      <c r="AM66" s="40"/>
      <c r="AN66" s="40"/>
      <c r="AO66" s="40"/>
      <c r="AP66" s="40"/>
      <c r="AQ66" s="40"/>
      <c r="AR66" s="40"/>
      <c r="AS66" s="40"/>
      <c r="AZ66" s="40"/>
      <c r="BA66" s="40"/>
      <c r="BB66" s="40"/>
      <c r="BC66" s="40"/>
      <c r="BD66" s="40"/>
      <c r="BE66" s="40"/>
      <c r="BF66" s="40"/>
      <c r="BG66" s="40"/>
      <c r="BH66" s="40"/>
      <c r="BI66" s="40"/>
      <c r="BJ66" s="40"/>
      <c r="BK66" s="40"/>
      <c r="BL66" s="40"/>
      <c r="BM66" s="40"/>
      <c r="BN66" s="40"/>
    </row>
    <row r="67" spans="10:66" x14ac:dyDescent="0.25">
      <c r="J67" s="69"/>
      <c r="K67" s="40"/>
      <c r="L67" s="40"/>
      <c r="M67" s="40"/>
      <c r="N67" s="40"/>
      <c r="O67" s="40"/>
      <c r="P67" s="40"/>
      <c r="Q67" s="40"/>
      <c r="X67" s="40"/>
      <c r="Y67" s="40"/>
      <c r="Z67" s="40"/>
      <c r="AA67" s="40"/>
      <c r="AB67" s="40"/>
      <c r="AC67" s="40"/>
      <c r="AD67" s="40"/>
      <c r="AE67" s="40"/>
      <c r="AL67" s="40"/>
      <c r="AM67" s="40"/>
      <c r="AN67" s="40"/>
      <c r="AO67" s="40"/>
      <c r="AP67" s="40"/>
      <c r="AQ67" s="40"/>
      <c r="AR67" s="40"/>
      <c r="AS67" s="40"/>
      <c r="AZ67" s="40"/>
      <c r="BA67" s="40"/>
      <c r="BB67" s="40"/>
      <c r="BC67" s="40"/>
      <c r="BD67" s="40"/>
      <c r="BE67" s="40"/>
      <c r="BF67" s="40"/>
      <c r="BG67" s="40"/>
      <c r="BH67" s="40"/>
      <c r="BI67" s="40"/>
      <c r="BJ67" s="40"/>
      <c r="BK67" s="40"/>
      <c r="BL67" s="40"/>
      <c r="BM67" s="40"/>
      <c r="BN67" s="40"/>
    </row>
    <row r="68" spans="10:66" x14ac:dyDescent="0.25">
      <c r="J68" s="69"/>
      <c r="K68" s="40"/>
      <c r="L68" s="40"/>
      <c r="M68" s="40"/>
      <c r="N68" s="40"/>
      <c r="O68" s="40"/>
      <c r="P68" s="40"/>
      <c r="Q68" s="40"/>
      <c r="X68" s="40"/>
      <c r="Y68" s="40"/>
      <c r="Z68" s="40"/>
      <c r="AA68" s="40"/>
      <c r="AB68" s="40"/>
      <c r="AC68" s="40"/>
      <c r="AD68" s="40"/>
      <c r="AE68" s="40"/>
      <c r="AL68" s="40"/>
      <c r="AM68" s="40"/>
      <c r="AN68" s="40"/>
      <c r="AO68" s="40"/>
      <c r="AP68" s="40"/>
      <c r="AQ68" s="40"/>
      <c r="AR68" s="40"/>
      <c r="AS68" s="40"/>
      <c r="AZ68" s="40"/>
      <c r="BA68" s="40"/>
      <c r="BB68" s="40"/>
      <c r="BC68" s="40"/>
      <c r="BD68" s="40"/>
      <c r="BE68" s="40"/>
      <c r="BF68" s="40"/>
      <c r="BG68" s="40"/>
      <c r="BH68" s="40"/>
      <c r="BI68" s="40"/>
      <c r="BJ68" s="40"/>
      <c r="BK68" s="40"/>
      <c r="BL68" s="40"/>
      <c r="BM68" s="40"/>
      <c r="BN68" s="40"/>
    </row>
    <row r="69" spans="10:66" x14ac:dyDescent="0.25">
      <c r="J69" s="69"/>
      <c r="K69" s="40"/>
      <c r="L69" s="40"/>
      <c r="M69" s="40"/>
      <c r="N69" s="40"/>
      <c r="O69" s="40"/>
      <c r="P69" s="40"/>
      <c r="Q69" s="40"/>
      <c r="X69" s="40"/>
      <c r="Y69" s="40"/>
      <c r="Z69" s="40"/>
      <c r="AA69" s="40"/>
      <c r="AB69" s="40"/>
      <c r="AC69" s="40"/>
      <c r="AD69" s="40"/>
      <c r="AE69" s="40"/>
      <c r="AL69" s="40"/>
      <c r="AM69" s="40"/>
      <c r="AN69" s="40"/>
      <c r="AO69" s="40"/>
      <c r="AP69" s="40"/>
      <c r="AQ69" s="40"/>
      <c r="AR69" s="40"/>
      <c r="AS69" s="40"/>
      <c r="AZ69" s="40"/>
      <c r="BA69" s="40"/>
      <c r="BB69" s="40"/>
      <c r="BC69" s="40"/>
      <c r="BD69" s="40"/>
      <c r="BE69" s="40"/>
      <c r="BF69" s="40"/>
      <c r="BG69" s="40"/>
      <c r="BH69" s="40"/>
      <c r="BI69" s="40"/>
      <c r="BJ69" s="40"/>
      <c r="BK69" s="40"/>
      <c r="BL69" s="40"/>
      <c r="BM69" s="40"/>
      <c r="BN69" s="40"/>
    </row>
    <row r="70" spans="10:66" x14ac:dyDescent="0.25">
      <c r="J70" s="69"/>
      <c r="K70" s="40"/>
      <c r="L70" s="40"/>
      <c r="M70" s="40"/>
      <c r="N70" s="40"/>
      <c r="O70" s="40"/>
      <c r="P70" s="40"/>
      <c r="Q70" s="40"/>
      <c r="X70" s="40"/>
      <c r="Y70" s="40"/>
      <c r="Z70" s="40"/>
      <c r="AA70" s="40"/>
      <c r="AB70" s="40"/>
      <c r="AC70" s="40"/>
      <c r="AD70" s="40"/>
      <c r="AE70" s="40"/>
      <c r="AL70" s="40"/>
      <c r="AM70" s="40"/>
      <c r="AN70" s="40"/>
      <c r="AO70" s="40"/>
      <c r="AP70" s="40"/>
      <c r="AQ70" s="40"/>
      <c r="AR70" s="40"/>
      <c r="AS70" s="40"/>
      <c r="AZ70" s="40"/>
      <c r="BA70" s="40"/>
      <c r="BB70" s="40"/>
      <c r="BC70" s="40"/>
      <c r="BD70" s="40"/>
      <c r="BE70" s="40"/>
      <c r="BF70" s="40"/>
      <c r="BG70" s="40"/>
      <c r="BH70" s="40"/>
      <c r="BI70" s="40"/>
      <c r="BJ70" s="40"/>
      <c r="BK70" s="40"/>
      <c r="BL70" s="40"/>
      <c r="BM70" s="40"/>
      <c r="BN70" s="40"/>
    </row>
    <row r="71" spans="10:66" x14ac:dyDescent="0.25">
      <c r="J71" s="69"/>
      <c r="K71" s="40"/>
      <c r="L71" s="40"/>
      <c r="M71" s="40"/>
      <c r="N71" s="40"/>
      <c r="O71" s="40"/>
      <c r="P71" s="40"/>
      <c r="Q71" s="40"/>
      <c r="X71" s="40"/>
      <c r="Y71" s="40"/>
      <c r="Z71" s="40"/>
      <c r="AA71" s="40"/>
      <c r="AB71" s="40"/>
      <c r="AC71" s="40"/>
      <c r="AD71" s="40"/>
      <c r="AE71" s="40"/>
      <c r="AL71" s="40"/>
      <c r="AM71" s="40"/>
      <c r="AN71" s="40"/>
      <c r="AO71" s="40"/>
      <c r="AP71" s="40"/>
      <c r="AQ71" s="40"/>
      <c r="AR71" s="40"/>
      <c r="AS71" s="40"/>
      <c r="AZ71" s="40"/>
      <c r="BA71" s="40"/>
      <c r="BB71" s="40"/>
      <c r="BC71" s="40"/>
      <c r="BD71" s="40"/>
      <c r="BE71" s="40"/>
      <c r="BF71" s="40"/>
      <c r="BG71" s="40"/>
      <c r="BH71" s="40"/>
      <c r="BI71" s="40"/>
      <c r="BJ71" s="40"/>
      <c r="BK71" s="40"/>
      <c r="BL71" s="40"/>
      <c r="BM71" s="40"/>
      <c r="BN71" s="40"/>
    </row>
    <row r="72" spans="10:66" x14ac:dyDescent="0.25">
      <c r="J72" s="69"/>
      <c r="K72" s="40"/>
      <c r="L72" s="40"/>
      <c r="M72" s="40"/>
      <c r="N72" s="40"/>
      <c r="O72" s="40"/>
      <c r="P72" s="40"/>
      <c r="Q72" s="40"/>
      <c r="X72" s="40"/>
      <c r="Y72" s="40"/>
      <c r="Z72" s="40"/>
      <c r="AA72" s="40"/>
      <c r="AB72" s="40"/>
      <c r="AC72" s="40"/>
      <c r="AD72" s="40"/>
      <c r="AE72" s="40"/>
      <c r="AL72" s="40"/>
      <c r="AM72" s="40"/>
      <c r="AN72" s="40"/>
      <c r="AO72" s="40"/>
      <c r="AP72" s="40"/>
      <c r="AQ72" s="40"/>
      <c r="AR72" s="40"/>
      <c r="AS72" s="40"/>
      <c r="AZ72" s="40"/>
      <c r="BA72" s="40"/>
      <c r="BB72" s="40"/>
      <c r="BC72" s="40"/>
      <c r="BD72" s="40"/>
      <c r="BE72" s="40"/>
      <c r="BF72" s="40"/>
      <c r="BG72" s="40"/>
      <c r="BH72" s="40"/>
      <c r="BI72" s="40"/>
      <c r="BJ72" s="40"/>
      <c r="BK72" s="40"/>
      <c r="BL72" s="40"/>
      <c r="BM72" s="40"/>
      <c r="BN72" s="40"/>
    </row>
    <row r="73" spans="10:66" x14ac:dyDescent="0.25">
      <c r="J73" s="69"/>
      <c r="K73" s="40"/>
      <c r="L73" s="40"/>
      <c r="M73" s="40"/>
      <c r="N73" s="40"/>
      <c r="O73" s="40"/>
      <c r="P73" s="40"/>
      <c r="Q73" s="40"/>
      <c r="X73" s="40"/>
      <c r="Y73" s="40"/>
      <c r="Z73" s="40"/>
      <c r="AA73" s="40"/>
      <c r="AB73" s="40"/>
      <c r="AC73" s="40"/>
      <c r="AD73" s="40"/>
      <c r="AE73" s="40"/>
      <c r="AL73" s="40"/>
      <c r="AM73" s="40"/>
      <c r="AN73" s="40"/>
      <c r="AO73" s="40"/>
      <c r="AP73" s="40"/>
      <c r="AQ73" s="40"/>
      <c r="AR73" s="40"/>
      <c r="AS73" s="40"/>
      <c r="AZ73" s="40"/>
      <c r="BA73" s="40"/>
      <c r="BB73" s="40"/>
      <c r="BC73" s="40"/>
      <c r="BD73" s="40"/>
      <c r="BE73" s="40"/>
      <c r="BF73" s="40"/>
      <c r="BG73" s="40"/>
      <c r="BH73" s="40"/>
      <c r="BI73" s="40"/>
      <c r="BJ73" s="40"/>
      <c r="BK73" s="40"/>
      <c r="BL73" s="40"/>
      <c r="BM73" s="40"/>
      <c r="BN73" s="40"/>
    </row>
    <row r="74" spans="10:66" x14ac:dyDescent="0.25">
      <c r="J74" s="69"/>
      <c r="K74" s="40"/>
      <c r="L74" s="40"/>
      <c r="M74" s="40"/>
      <c r="N74" s="40"/>
      <c r="O74" s="40"/>
      <c r="P74" s="40"/>
      <c r="Q74" s="40"/>
      <c r="X74" s="40"/>
      <c r="Y74" s="40"/>
      <c r="Z74" s="40"/>
      <c r="AA74" s="40"/>
      <c r="AB74" s="40"/>
      <c r="AC74" s="40"/>
      <c r="AD74" s="40"/>
      <c r="AE74" s="40"/>
      <c r="AL74" s="40"/>
      <c r="AM74" s="40"/>
      <c r="AN74" s="40"/>
      <c r="AO74" s="40"/>
      <c r="AP74" s="40"/>
      <c r="AQ74" s="40"/>
      <c r="AR74" s="40"/>
      <c r="AS74" s="40"/>
      <c r="AZ74" s="40"/>
      <c r="BA74" s="40"/>
      <c r="BB74" s="40"/>
      <c r="BC74" s="40"/>
      <c r="BD74" s="40"/>
      <c r="BE74" s="40"/>
      <c r="BF74" s="40"/>
      <c r="BG74" s="40"/>
      <c r="BH74" s="40"/>
      <c r="BI74" s="40"/>
      <c r="BJ74" s="40"/>
      <c r="BK74" s="40"/>
      <c r="BL74" s="40"/>
      <c r="BM74" s="40"/>
      <c r="BN74" s="40"/>
    </row>
    <row r="75" spans="10:66" x14ac:dyDescent="0.25">
      <c r="J75" s="69"/>
      <c r="K75" s="40"/>
      <c r="L75" s="40"/>
      <c r="M75" s="40"/>
      <c r="N75" s="40"/>
      <c r="O75" s="40"/>
      <c r="P75" s="40"/>
      <c r="Q75" s="40"/>
      <c r="X75" s="40"/>
      <c r="Y75" s="40"/>
      <c r="Z75" s="40"/>
      <c r="AA75" s="40"/>
      <c r="AB75" s="40"/>
      <c r="AC75" s="40"/>
      <c r="AD75" s="40"/>
      <c r="AE75" s="40"/>
      <c r="AL75" s="40"/>
      <c r="AM75" s="40"/>
      <c r="AN75" s="40"/>
      <c r="AO75" s="40"/>
      <c r="AP75" s="40"/>
      <c r="AQ75" s="40"/>
      <c r="AR75" s="40"/>
      <c r="AS75" s="40"/>
      <c r="AZ75" s="40"/>
      <c r="BA75" s="40"/>
      <c r="BB75" s="40"/>
      <c r="BC75" s="40"/>
      <c r="BD75" s="40"/>
      <c r="BE75" s="40"/>
      <c r="BF75" s="40"/>
      <c r="BG75" s="40"/>
      <c r="BH75" s="40"/>
      <c r="BI75" s="40"/>
      <c r="BJ75" s="40"/>
      <c r="BK75" s="40"/>
      <c r="BL75" s="40"/>
      <c r="BM75" s="40"/>
      <c r="BN75" s="40"/>
    </row>
    <row r="76" spans="10:66" x14ac:dyDescent="0.25">
      <c r="J76" s="69"/>
      <c r="K76" s="40"/>
      <c r="L76" s="40"/>
      <c r="M76" s="40"/>
      <c r="N76" s="40"/>
      <c r="O76" s="40"/>
      <c r="P76" s="40"/>
      <c r="Q76" s="40"/>
      <c r="X76" s="40"/>
      <c r="Y76" s="40"/>
      <c r="Z76" s="40"/>
      <c r="AA76" s="40"/>
      <c r="AB76" s="40"/>
      <c r="AC76" s="40"/>
      <c r="AD76" s="40"/>
      <c r="AE76" s="40"/>
      <c r="AL76" s="40"/>
      <c r="AM76" s="40"/>
      <c r="AN76" s="40"/>
      <c r="AO76" s="40"/>
      <c r="AP76" s="40"/>
      <c r="AQ76" s="40"/>
      <c r="AR76" s="40"/>
      <c r="AS76" s="40"/>
      <c r="AZ76" s="40"/>
      <c r="BA76" s="40"/>
      <c r="BB76" s="40"/>
      <c r="BC76" s="40"/>
      <c r="BD76" s="40"/>
      <c r="BE76" s="40"/>
      <c r="BF76" s="40"/>
      <c r="BG76" s="40"/>
      <c r="BH76" s="40"/>
      <c r="BI76" s="40"/>
      <c r="BJ76" s="40"/>
      <c r="BK76" s="40"/>
      <c r="BL76" s="40"/>
      <c r="BM76" s="40"/>
      <c r="BN76" s="40"/>
    </row>
    <row r="77" spans="10:66" x14ac:dyDescent="0.25">
      <c r="J77" s="69"/>
      <c r="K77" s="40"/>
      <c r="L77" s="40"/>
      <c r="M77" s="40"/>
      <c r="N77" s="40"/>
      <c r="O77" s="40"/>
      <c r="P77" s="40"/>
      <c r="Q77" s="40"/>
      <c r="X77" s="40"/>
      <c r="Y77" s="40"/>
      <c r="Z77" s="40"/>
      <c r="AA77" s="40"/>
      <c r="AB77" s="40"/>
      <c r="AC77" s="40"/>
      <c r="AD77" s="40"/>
      <c r="AE77" s="40"/>
      <c r="AL77" s="40"/>
      <c r="AM77" s="40"/>
      <c r="AN77" s="40"/>
      <c r="AO77" s="40"/>
      <c r="AP77" s="40"/>
      <c r="AQ77" s="40"/>
      <c r="AR77" s="40"/>
      <c r="AS77" s="40"/>
      <c r="AZ77" s="40"/>
      <c r="BA77" s="40"/>
      <c r="BB77" s="40"/>
      <c r="BC77" s="40"/>
      <c r="BD77" s="40"/>
      <c r="BE77" s="40"/>
      <c r="BF77" s="40"/>
      <c r="BG77" s="40"/>
      <c r="BH77" s="40"/>
      <c r="BI77" s="40"/>
      <c r="BJ77" s="40"/>
      <c r="BK77" s="40"/>
      <c r="BL77" s="40"/>
      <c r="BM77" s="40"/>
      <c r="BN77" s="40"/>
    </row>
    <row r="78" spans="10:66" x14ac:dyDescent="0.25">
      <c r="J78" s="69"/>
      <c r="K78" s="40"/>
      <c r="L78" s="40"/>
      <c r="M78" s="40"/>
      <c r="N78" s="40"/>
      <c r="O78" s="40"/>
      <c r="P78" s="40"/>
      <c r="Q78" s="40"/>
      <c r="X78" s="40"/>
      <c r="Y78" s="40"/>
      <c r="Z78" s="40"/>
      <c r="AA78" s="40"/>
      <c r="AB78" s="40"/>
      <c r="AC78" s="40"/>
      <c r="AD78" s="40"/>
      <c r="AE78" s="40"/>
      <c r="AL78" s="40"/>
      <c r="AM78" s="40"/>
      <c r="AN78" s="40"/>
      <c r="AO78" s="40"/>
      <c r="AP78" s="40"/>
      <c r="AQ78" s="40"/>
      <c r="AR78" s="40"/>
      <c r="AS78" s="40"/>
      <c r="AZ78" s="40"/>
      <c r="BA78" s="40"/>
      <c r="BB78" s="40"/>
      <c r="BC78" s="40"/>
      <c r="BD78" s="40"/>
      <c r="BE78" s="40"/>
      <c r="BF78" s="40"/>
      <c r="BG78" s="40"/>
      <c r="BH78" s="40"/>
      <c r="BI78" s="40"/>
      <c r="BJ78" s="40"/>
      <c r="BK78" s="40"/>
      <c r="BL78" s="40"/>
      <c r="BM78" s="40"/>
      <c r="BN78" s="40"/>
    </row>
    <row r="79" spans="10:66" x14ac:dyDescent="0.25">
      <c r="J79" s="69"/>
      <c r="K79" s="40"/>
      <c r="L79" s="40"/>
      <c r="M79" s="40"/>
      <c r="N79" s="40"/>
      <c r="O79" s="40"/>
      <c r="P79" s="40"/>
      <c r="Q79" s="40"/>
      <c r="X79" s="40"/>
      <c r="Y79" s="40"/>
      <c r="Z79" s="40"/>
      <c r="AA79" s="40"/>
      <c r="AB79" s="40"/>
      <c r="AC79" s="40"/>
      <c r="AD79" s="40"/>
      <c r="AE79" s="40"/>
      <c r="AL79" s="40"/>
      <c r="AM79" s="40"/>
      <c r="AN79" s="40"/>
      <c r="AO79" s="40"/>
      <c r="AP79" s="40"/>
      <c r="AQ79" s="40"/>
      <c r="AR79" s="40"/>
      <c r="AS79" s="40"/>
      <c r="AZ79" s="40"/>
      <c r="BA79" s="40"/>
      <c r="BB79" s="40"/>
      <c r="BC79" s="40"/>
      <c r="BD79" s="40"/>
      <c r="BE79" s="40"/>
      <c r="BF79" s="40"/>
      <c r="BG79" s="40"/>
      <c r="BH79" s="40"/>
      <c r="BI79" s="40"/>
      <c r="BJ79" s="40"/>
      <c r="BK79" s="40"/>
      <c r="BL79" s="40"/>
      <c r="BM79" s="40"/>
      <c r="BN79" s="40"/>
    </row>
    <row r="80" spans="10:66" x14ac:dyDescent="0.25">
      <c r="J80" s="69"/>
      <c r="K80" s="40"/>
      <c r="L80" s="40"/>
      <c r="M80" s="40"/>
      <c r="N80" s="40"/>
      <c r="O80" s="40"/>
      <c r="P80" s="40"/>
      <c r="Q80" s="40"/>
      <c r="X80" s="40"/>
      <c r="Y80" s="40"/>
      <c r="Z80" s="40"/>
      <c r="AA80" s="40"/>
      <c r="AB80" s="40"/>
      <c r="AC80" s="40"/>
      <c r="AD80" s="40"/>
      <c r="AE80" s="40"/>
      <c r="AL80" s="40"/>
      <c r="AM80" s="40"/>
      <c r="AN80" s="40"/>
      <c r="AO80" s="40"/>
      <c r="AP80" s="40"/>
      <c r="AQ80" s="40"/>
      <c r="AR80" s="40"/>
      <c r="AS80" s="40"/>
      <c r="AZ80" s="40"/>
      <c r="BA80" s="40"/>
      <c r="BB80" s="40"/>
      <c r="BC80" s="40"/>
      <c r="BD80" s="40"/>
      <c r="BE80" s="40"/>
      <c r="BF80" s="40"/>
      <c r="BG80" s="40"/>
      <c r="BH80" s="40"/>
      <c r="BI80" s="40"/>
      <c r="BJ80" s="40"/>
      <c r="BK80" s="40"/>
      <c r="BL80" s="40"/>
      <c r="BM80" s="40"/>
      <c r="BN80" s="40"/>
    </row>
    <row r="81" spans="10:66" x14ac:dyDescent="0.25">
      <c r="J81" s="69"/>
      <c r="K81" s="40"/>
      <c r="L81" s="40"/>
      <c r="M81" s="40"/>
      <c r="N81" s="40"/>
      <c r="O81" s="40"/>
      <c r="P81" s="40"/>
      <c r="Q81" s="40"/>
      <c r="X81" s="40"/>
      <c r="Y81" s="40"/>
      <c r="Z81" s="40"/>
      <c r="AA81" s="40"/>
      <c r="AB81" s="40"/>
      <c r="AC81" s="40"/>
      <c r="AD81" s="40"/>
      <c r="AE81" s="40"/>
      <c r="AL81" s="40"/>
      <c r="AM81" s="40"/>
      <c r="AN81" s="40"/>
      <c r="AO81" s="40"/>
      <c r="AP81" s="40"/>
      <c r="AQ81" s="40"/>
      <c r="AR81" s="40"/>
      <c r="AS81" s="40"/>
      <c r="AZ81" s="40"/>
      <c r="BA81" s="40"/>
      <c r="BB81" s="40"/>
      <c r="BC81" s="40"/>
      <c r="BD81" s="40"/>
      <c r="BE81" s="40"/>
      <c r="BF81" s="40"/>
      <c r="BG81" s="40"/>
      <c r="BH81" s="40"/>
      <c r="BI81" s="40"/>
      <c r="BJ81" s="40"/>
      <c r="BK81" s="40"/>
      <c r="BL81" s="40"/>
      <c r="BM81" s="40"/>
      <c r="BN81" s="40"/>
    </row>
    <row r="82" spans="10:66" x14ac:dyDescent="0.25">
      <c r="J82" s="69"/>
      <c r="K82" s="40"/>
      <c r="L82" s="40"/>
      <c r="M82" s="40"/>
      <c r="N82" s="40"/>
      <c r="O82" s="40"/>
      <c r="P82" s="40"/>
      <c r="Q82" s="40"/>
      <c r="X82" s="40"/>
      <c r="Y82" s="40"/>
      <c r="Z82" s="40"/>
      <c r="AA82" s="40"/>
      <c r="AB82" s="40"/>
      <c r="AC82" s="40"/>
      <c r="AD82" s="40"/>
      <c r="AE82" s="40"/>
      <c r="AL82" s="40"/>
      <c r="AM82" s="40"/>
      <c r="AN82" s="40"/>
      <c r="AO82" s="40"/>
      <c r="AP82" s="40"/>
      <c r="AQ82" s="40"/>
      <c r="AR82" s="40"/>
      <c r="AS82" s="40"/>
      <c r="AZ82" s="40"/>
      <c r="BA82" s="40"/>
      <c r="BB82" s="40"/>
      <c r="BC82" s="40"/>
      <c r="BD82" s="40"/>
      <c r="BE82" s="40"/>
      <c r="BF82" s="40"/>
      <c r="BG82" s="40"/>
      <c r="BH82" s="40"/>
      <c r="BI82" s="40"/>
      <c r="BJ82" s="40"/>
      <c r="BK82" s="40"/>
      <c r="BL82" s="40"/>
      <c r="BM82" s="40"/>
      <c r="BN82" s="40"/>
    </row>
    <row r="83" spans="10:66" x14ac:dyDescent="0.25">
      <c r="J83" s="69"/>
      <c r="K83" s="40"/>
      <c r="L83" s="40"/>
      <c r="M83" s="40"/>
      <c r="N83" s="40"/>
      <c r="O83" s="40"/>
      <c r="P83" s="40"/>
      <c r="Q83" s="40"/>
      <c r="X83" s="40"/>
      <c r="Y83" s="40"/>
      <c r="Z83" s="40"/>
      <c r="AA83" s="40"/>
      <c r="AB83" s="40"/>
      <c r="AC83" s="40"/>
      <c r="AD83" s="40"/>
      <c r="AE83" s="40"/>
      <c r="AL83" s="40"/>
      <c r="AM83" s="40"/>
      <c r="AN83" s="40"/>
      <c r="AO83" s="40"/>
      <c r="AP83" s="40"/>
      <c r="AQ83" s="40"/>
      <c r="AR83" s="40"/>
      <c r="AS83" s="40"/>
      <c r="AZ83" s="40"/>
      <c r="BA83" s="40"/>
      <c r="BB83" s="40"/>
      <c r="BC83" s="40"/>
      <c r="BD83" s="40"/>
      <c r="BE83" s="40"/>
      <c r="BF83" s="40"/>
      <c r="BG83" s="40"/>
      <c r="BH83" s="40"/>
      <c r="BI83" s="40"/>
      <c r="BJ83" s="40"/>
      <c r="BK83" s="40"/>
      <c r="BL83" s="40"/>
      <c r="BM83" s="40"/>
      <c r="BN83" s="40"/>
    </row>
    <row r="84" spans="10:66" x14ac:dyDescent="0.25">
      <c r="J84" s="69"/>
      <c r="K84" s="40"/>
      <c r="L84" s="40"/>
      <c r="M84" s="40"/>
      <c r="N84" s="40"/>
      <c r="O84" s="40"/>
      <c r="P84" s="40"/>
      <c r="Q84" s="40"/>
      <c r="X84" s="40"/>
      <c r="Y84" s="40"/>
      <c r="Z84" s="40"/>
      <c r="AA84" s="40"/>
      <c r="AB84" s="40"/>
      <c r="AC84" s="40"/>
      <c r="AD84" s="40"/>
      <c r="AE84" s="40"/>
      <c r="AL84" s="40"/>
      <c r="AM84" s="40"/>
      <c r="AN84" s="40"/>
      <c r="AO84" s="40"/>
      <c r="AP84" s="40"/>
      <c r="AQ84" s="40"/>
      <c r="AR84" s="40"/>
      <c r="AS84" s="40"/>
      <c r="AZ84" s="40"/>
      <c r="BA84" s="40"/>
      <c r="BB84" s="40"/>
      <c r="BC84" s="40"/>
      <c r="BD84" s="40"/>
      <c r="BE84" s="40"/>
      <c r="BF84" s="40"/>
      <c r="BG84" s="40"/>
      <c r="BH84" s="40"/>
      <c r="BI84" s="40"/>
      <c r="BJ84" s="40"/>
      <c r="BK84" s="40"/>
      <c r="BL84" s="40"/>
      <c r="BM84" s="40"/>
      <c r="BN84" s="40"/>
    </row>
    <row r="85" spans="10:66" x14ac:dyDescent="0.25">
      <c r="J85" s="69"/>
      <c r="K85" s="40"/>
      <c r="L85" s="40"/>
      <c r="M85" s="40"/>
      <c r="N85" s="40"/>
      <c r="O85" s="40"/>
      <c r="P85" s="40"/>
      <c r="Q85" s="40"/>
      <c r="X85" s="40"/>
      <c r="Y85" s="40"/>
      <c r="Z85" s="40"/>
      <c r="AA85" s="40"/>
      <c r="AB85" s="40"/>
      <c r="AC85" s="40"/>
      <c r="AD85" s="40"/>
      <c r="AE85" s="40"/>
      <c r="AL85" s="40"/>
      <c r="AM85" s="40"/>
      <c r="AN85" s="40"/>
      <c r="AO85" s="40"/>
      <c r="AP85" s="40"/>
      <c r="AQ85" s="40"/>
      <c r="AR85" s="40"/>
      <c r="AS85" s="40"/>
      <c r="AZ85" s="40"/>
      <c r="BA85" s="40"/>
      <c r="BB85" s="40"/>
      <c r="BC85" s="40"/>
      <c r="BD85" s="40"/>
      <c r="BE85" s="40"/>
      <c r="BF85" s="40"/>
      <c r="BG85" s="40"/>
      <c r="BH85" s="40"/>
      <c r="BI85" s="40"/>
      <c r="BJ85" s="40"/>
      <c r="BK85" s="40"/>
      <c r="BL85" s="40"/>
      <c r="BM85" s="40"/>
      <c r="BN85" s="40"/>
    </row>
    <row r="86" spans="10:66" x14ac:dyDescent="0.25">
      <c r="J86" s="69"/>
      <c r="K86" s="40"/>
      <c r="L86" s="40"/>
      <c r="M86" s="40"/>
      <c r="N86" s="40"/>
      <c r="O86" s="40"/>
      <c r="P86" s="40"/>
      <c r="Q86" s="40"/>
      <c r="X86" s="40"/>
      <c r="Y86" s="40"/>
      <c r="Z86" s="40"/>
      <c r="AA86" s="40"/>
      <c r="AB86" s="40"/>
      <c r="AC86" s="40"/>
      <c r="AD86" s="40"/>
      <c r="AE86" s="40"/>
      <c r="AL86" s="40"/>
      <c r="AM86" s="40"/>
      <c r="AN86" s="40"/>
      <c r="AO86" s="40"/>
      <c r="AP86" s="40"/>
      <c r="AQ86" s="40"/>
      <c r="AR86" s="40"/>
      <c r="AS86" s="40"/>
      <c r="AZ86" s="40"/>
      <c r="BA86" s="40"/>
      <c r="BB86" s="40"/>
      <c r="BC86" s="40"/>
      <c r="BD86" s="40"/>
      <c r="BE86" s="40"/>
      <c r="BF86" s="40"/>
      <c r="BG86" s="40"/>
      <c r="BH86" s="40"/>
      <c r="BI86" s="40"/>
      <c r="BJ86" s="40"/>
      <c r="BK86" s="40"/>
      <c r="BL86" s="40"/>
      <c r="BM86" s="40"/>
      <c r="BN86" s="40"/>
    </row>
    <row r="87" spans="10:66" x14ac:dyDescent="0.25">
      <c r="J87" s="69"/>
      <c r="K87" s="40"/>
      <c r="L87" s="40"/>
      <c r="M87" s="40"/>
      <c r="N87" s="40"/>
      <c r="O87" s="40"/>
      <c r="P87" s="40"/>
      <c r="Q87" s="40"/>
      <c r="X87" s="40"/>
      <c r="Y87" s="40"/>
      <c r="Z87" s="40"/>
      <c r="AA87" s="40"/>
      <c r="AB87" s="40"/>
      <c r="AC87" s="40"/>
      <c r="AD87" s="40"/>
      <c r="AE87" s="40"/>
      <c r="AL87" s="40"/>
      <c r="AM87" s="40"/>
      <c r="AN87" s="40"/>
      <c r="AO87" s="40"/>
      <c r="AP87" s="40"/>
      <c r="AQ87" s="40"/>
      <c r="AR87" s="40"/>
      <c r="AS87" s="40"/>
      <c r="AZ87" s="40"/>
      <c r="BA87" s="40"/>
      <c r="BB87" s="40"/>
      <c r="BC87" s="40"/>
      <c r="BD87" s="40"/>
      <c r="BE87" s="40"/>
      <c r="BF87" s="40"/>
      <c r="BG87" s="40"/>
      <c r="BH87" s="40"/>
      <c r="BI87" s="40"/>
      <c r="BJ87" s="40"/>
      <c r="BK87" s="40"/>
      <c r="BL87" s="40"/>
      <c r="BM87" s="40"/>
      <c r="BN87" s="40"/>
    </row>
    <row r="88" spans="10:66" x14ac:dyDescent="0.25">
      <c r="J88" s="69"/>
      <c r="K88" s="40"/>
      <c r="L88" s="40"/>
      <c r="M88" s="40"/>
      <c r="N88" s="40"/>
      <c r="O88" s="40"/>
      <c r="P88" s="40"/>
      <c r="Q88" s="40"/>
      <c r="X88" s="40"/>
      <c r="Y88" s="40"/>
      <c r="Z88" s="40"/>
      <c r="AA88" s="40"/>
      <c r="AB88" s="40"/>
      <c r="AC88" s="40"/>
      <c r="AD88" s="40"/>
      <c r="AE88" s="40"/>
      <c r="AL88" s="40"/>
      <c r="AM88" s="40"/>
      <c r="AN88" s="40"/>
      <c r="AO88" s="40"/>
      <c r="AP88" s="40"/>
      <c r="AQ88" s="40"/>
      <c r="AR88" s="40"/>
      <c r="AS88" s="40"/>
      <c r="AZ88" s="40"/>
      <c r="BA88" s="40"/>
      <c r="BB88" s="40"/>
      <c r="BC88" s="40"/>
      <c r="BD88" s="40"/>
      <c r="BE88" s="40"/>
      <c r="BF88" s="40"/>
      <c r="BG88" s="40"/>
      <c r="BH88" s="40"/>
      <c r="BI88" s="40"/>
      <c r="BJ88" s="40"/>
      <c r="BK88" s="40"/>
      <c r="BL88" s="40"/>
      <c r="BM88" s="40"/>
      <c r="BN88" s="40"/>
    </row>
    <row r="89" spans="10:66" x14ac:dyDescent="0.25">
      <c r="J89" s="69"/>
      <c r="K89" s="40"/>
      <c r="L89" s="40"/>
      <c r="M89" s="40"/>
      <c r="N89" s="40"/>
      <c r="O89" s="40"/>
      <c r="P89" s="40"/>
      <c r="Q89" s="40"/>
      <c r="X89" s="40"/>
      <c r="Y89" s="40"/>
      <c r="Z89" s="40"/>
      <c r="AA89" s="40"/>
      <c r="AB89" s="40"/>
      <c r="AC89" s="40"/>
      <c r="AD89" s="40"/>
      <c r="AE89" s="40"/>
      <c r="AL89" s="40"/>
      <c r="AM89" s="40"/>
      <c r="AN89" s="40"/>
      <c r="AO89" s="40"/>
      <c r="AP89" s="40"/>
      <c r="AQ89" s="40"/>
      <c r="AR89" s="40"/>
      <c r="AS89" s="40"/>
      <c r="AZ89" s="40"/>
      <c r="BA89" s="40"/>
      <c r="BB89" s="40"/>
      <c r="BC89" s="40"/>
      <c r="BD89" s="40"/>
      <c r="BE89" s="40"/>
      <c r="BF89" s="40"/>
      <c r="BG89" s="40"/>
      <c r="BH89" s="40"/>
      <c r="BI89" s="40"/>
      <c r="BJ89" s="40"/>
      <c r="BK89" s="40"/>
      <c r="BL89" s="40"/>
      <c r="BM89" s="40"/>
      <c r="BN89" s="40"/>
    </row>
    <row r="90" spans="10:66" x14ac:dyDescent="0.25">
      <c r="J90" s="69"/>
      <c r="K90" s="40"/>
      <c r="L90" s="40"/>
      <c r="M90" s="40"/>
      <c r="N90" s="40"/>
      <c r="O90" s="40"/>
      <c r="P90" s="40"/>
      <c r="Q90" s="40"/>
      <c r="X90" s="40"/>
      <c r="Y90" s="40"/>
      <c r="Z90" s="40"/>
      <c r="AA90" s="40"/>
      <c r="AB90" s="40"/>
      <c r="AC90" s="40"/>
      <c r="AD90" s="40"/>
      <c r="AE90" s="40"/>
      <c r="AL90" s="40"/>
      <c r="AM90" s="40"/>
      <c r="AN90" s="40"/>
      <c r="AO90" s="40"/>
      <c r="AP90" s="40"/>
      <c r="AQ90" s="40"/>
      <c r="AR90" s="40"/>
      <c r="AS90" s="40"/>
      <c r="AZ90" s="40"/>
      <c r="BA90" s="40"/>
      <c r="BB90" s="40"/>
      <c r="BC90" s="40"/>
      <c r="BD90" s="40"/>
      <c r="BE90" s="40"/>
      <c r="BF90" s="40"/>
      <c r="BG90" s="40"/>
      <c r="BH90" s="40"/>
      <c r="BI90" s="40"/>
      <c r="BJ90" s="40"/>
      <c r="BK90" s="40"/>
      <c r="BL90" s="40"/>
      <c r="BM90" s="40"/>
      <c r="BN90" s="40"/>
    </row>
    <row r="91" spans="10:66" x14ac:dyDescent="0.25">
      <c r="J91" s="69"/>
      <c r="K91" s="40"/>
      <c r="L91" s="40"/>
      <c r="M91" s="40"/>
      <c r="N91" s="40"/>
      <c r="O91" s="40"/>
      <c r="P91" s="40"/>
      <c r="Q91" s="40"/>
      <c r="X91" s="40"/>
      <c r="Y91" s="40"/>
      <c r="Z91" s="40"/>
      <c r="AA91" s="40"/>
      <c r="AB91" s="40"/>
      <c r="AC91" s="40"/>
      <c r="AD91" s="40"/>
      <c r="AE91" s="40"/>
      <c r="AL91" s="40"/>
      <c r="AM91" s="40"/>
      <c r="AN91" s="40"/>
      <c r="AO91" s="40"/>
      <c r="AP91" s="40"/>
      <c r="AQ91" s="40"/>
      <c r="AR91" s="40"/>
      <c r="AS91" s="40"/>
      <c r="AZ91" s="40"/>
      <c r="BA91" s="40"/>
      <c r="BB91" s="40"/>
      <c r="BC91" s="40"/>
      <c r="BD91" s="40"/>
      <c r="BE91" s="40"/>
      <c r="BF91" s="40"/>
      <c r="BG91" s="40"/>
      <c r="BH91" s="40"/>
      <c r="BI91" s="40"/>
      <c r="BJ91" s="40"/>
      <c r="BK91" s="40"/>
      <c r="BL91" s="40"/>
      <c r="BM91" s="40"/>
      <c r="BN91" s="40"/>
    </row>
    <row r="92" spans="10:66" x14ac:dyDescent="0.25">
      <c r="J92" s="69"/>
      <c r="K92" s="40"/>
      <c r="L92" s="40"/>
      <c r="M92" s="40"/>
      <c r="N92" s="40"/>
      <c r="O92" s="40"/>
      <c r="P92" s="40"/>
      <c r="Q92" s="40"/>
      <c r="X92" s="40"/>
      <c r="Y92" s="40"/>
      <c r="Z92" s="40"/>
      <c r="AA92" s="40"/>
      <c r="AB92" s="40"/>
      <c r="AC92" s="40"/>
      <c r="AD92" s="40"/>
      <c r="AE92" s="40"/>
      <c r="AL92" s="40"/>
      <c r="AM92" s="40"/>
      <c r="AN92" s="40"/>
      <c r="AO92" s="40"/>
      <c r="AP92" s="40"/>
      <c r="AQ92" s="40"/>
      <c r="AR92" s="40"/>
      <c r="AS92" s="40"/>
      <c r="AZ92" s="40"/>
      <c r="BA92" s="40"/>
      <c r="BB92" s="40"/>
      <c r="BC92" s="40"/>
      <c r="BD92" s="40"/>
      <c r="BE92" s="40"/>
      <c r="BF92" s="40"/>
      <c r="BG92" s="40"/>
      <c r="BH92" s="40"/>
      <c r="BI92" s="40"/>
      <c r="BJ92" s="40"/>
      <c r="BK92" s="40"/>
      <c r="BL92" s="40"/>
      <c r="BM92" s="40"/>
      <c r="BN92" s="40"/>
    </row>
    <row r="93" spans="10:66" x14ac:dyDescent="0.25">
      <c r="J93" s="69"/>
      <c r="K93" s="40"/>
      <c r="L93" s="40"/>
      <c r="M93" s="40"/>
      <c r="N93" s="40"/>
      <c r="O93" s="40"/>
      <c r="P93" s="40"/>
      <c r="Q93" s="40"/>
      <c r="X93" s="40"/>
      <c r="Y93" s="40"/>
      <c r="Z93" s="40"/>
      <c r="AA93" s="40"/>
      <c r="AB93" s="40"/>
      <c r="AC93" s="40"/>
      <c r="AD93" s="40"/>
      <c r="AE93" s="40"/>
      <c r="AL93" s="40"/>
      <c r="AM93" s="40"/>
      <c r="AN93" s="40"/>
      <c r="AO93" s="40"/>
      <c r="AP93" s="40"/>
      <c r="AQ93" s="40"/>
      <c r="AR93" s="40"/>
      <c r="AS93" s="40"/>
      <c r="AZ93" s="40"/>
      <c r="BA93" s="40"/>
      <c r="BB93" s="40"/>
      <c r="BC93" s="40"/>
      <c r="BD93" s="40"/>
      <c r="BE93" s="40"/>
      <c r="BF93" s="40"/>
      <c r="BG93" s="40"/>
      <c r="BH93" s="40"/>
      <c r="BI93" s="40"/>
      <c r="BJ93" s="40"/>
      <c r="BK93" s="40"/>
      <c r="BL93" s="40"/>
      <c r="BM93" s="40"/>
      <c r="BN93" s="40"/>
    </row>
    <row r="94" spans="10:66" x14ac:dyDescent="0.25">
      <c r="J94" s="69"/>
      <c r="K94" s="40"/>
      <c r="L94" s="40"/>
      <c r="M94" s="40"/>
      <c r="N94" s="40"/>
      <c r="O94" s="40"/>
      <c r="P94" s="40"/>
      <c r="Q94" s="40"/>
      <c r="X94" s="40"/>
      <c r="Y94" s="40"/>
      <c r="Z94" s="40"/>
      <c r="AA94" s="40"/>
      <c r="AB94" s="40"/>
      <c r="AC94" s="40"/>
      <c r="AD94" s="40"/>
      <c r="AE94" s="40"/>
      <c r="AL94" s="40"/>
      <c r="AM94" s="40"/>
      <c r="AN94" s="40"/>
      <c r="AO94" s="40"/>
      <c r="AP94" s="40"/>
      <c r="AQ94" s="40"/>
      <c r="AR94" s="40"/>
      <c r="AS94" s="40"/>
      <c r="AZ94" s="40"/>
      <c r="BA94" s="40"/>
      <c r="BB94" s="40"/>
      <c r="BC94" s="40"/>
      <c r="BD94" s="40"/>
      <c r="BE94" s="40"/>
      <c r="BF94" s="40"/>
      <c r="BG94" s="40"/>
      <c r="BH94" s="40"/>
      <c r="BI94" s="40"/>
      <c r="BJ94" s="40"/>
      <c r="BK94" s="40"/>
      <c r="BL94" s="40"/>
      <c r="BM94" s="40"/>
      <c r="BN94" s="40"/>
    </row>
    <row r="95" spans="10:66" x14ac:dyDescent="0.25">
      <c r="J95" s="69"/>
      <c r="K95" s="40"/>
      <c r="L95" s="40"/>
      <c r="M95" s="40"/>
      <c r="N95" s="40"/>
      <c r="O95" s="40"/>
      <c r="P95" s="40"/>
      <c r="Q95" s="40"/>
      <c r="X95" s="40"/>
      <c r="Y95" s="40"/>
      <c r="Z95" s="40"/>
      <c r="AA95" s="40"/>
      <c r="AB95" s="40"/>
      <c r="AC95" s="40"/>
      <c r="AD95" s="40"/>
      <c r="AE95" s="40"/>
      <c r="AL95" s="40"/>
      <c r="AM95" s="40"/>
      <c r="AN95" s="40"/>
      <c r="AO95" s="40"/>
      <c r="AP95" s="40"/>
      <c r="AQ95" s="40"/>
      <c r="AR95" s="40"/>
      <c r="AS95" s="40"/>
      <c r="AZ95" s="40"/>
      <c r="BA95" s="40"/>
      <c r="BB95" s="40"/>
      <c r="BC95" s="40"/>
      <c r="BD95" s="40"/>
      <c r="BE95" s="40"/>
      <c r="BF95" s="40"/>
      <c r="BG95" s="40"/>
      <c r="BH95" s="40"/>
      <c r="BI95" s="40"/>
      <c r="BJ95" s="40"/>
      <c r="BK95" s="40"/>
      <c r="BL95" s="40"/>
      <c r="BM95" s="40"/>
      <c r="BN95" s="40"/>
    </row>
    <row r="96" spans="10:66" x14ac:dyDescent="0.25">
      <c r="J96" s="69"/>
      <c r="K96" s="40"/>
      <c r="L96" s="40"/>
      <c r="M96" s="40"/>
      <c r="N96" s="40"/>
      <c r="O96" s="40"/>
      <c r="P96" s="40"/>
      <c r="Q96" s="40"/>
      <c r="X96" s="40"/>
      <c r="Y96" s="40"/>
      <c r="Z96" s="40"/>
      <c r="AA96" s="40"/>
      <c r="AB96" s="40"/>
      <c r="AC96" s="40"/>
      <c r="AD96" s="40"/>
      <c r="AE96" s="40"/>
      <c r="AL96" s="40"/>
      <c r="AM96" s="40"/>
      <c r="AN96" s="40"/>
      <c r="AO96" s="40"/>
      <c r="AP96" s="40"/>
      <c r="AQ96" s="40"/>
      <c r="AR96" s="40"/>
      <c r="AS96" s="40"/>
      <c r="AZ96" s="40"/>
      <c r="BA96" s="40"/>
      <c r="BB96" s="40"/>
      <c r="BC96" s="40"/>
      <c r="BD96" s="40"/>
      <c r="BE96" s="40"/>
      <c r="BF96" s="40"/>
      <c r="BG96" s="40"/>
      <c r="BH96" s="40"/>
      <c r="BI96" s="40"/>
      <c r="BJ96" s="40"/>
      <c r="BK96" s="40"/>
      <c r="BL96" s="40"/>
      <c r="BM96" s="40"/>
      <c r="BN96" s="40"/>
    </row>
    <row r="97" spans="10:66" x14ac:dyDescent="0.25">
      <c r="J97" s="69"/>
      <c r="K97" s="40"/>
      <c r="L97" s="40"/>
      <c r="M97" s="40"/>
      <c r="N97" s="40"/>
      <c r="O97" s="40"/>
      <c r="P97" s="40"/>
      <c r="Q97" s="40"/>
      <c r="X97" s="40"/>
      <c r="Y97" s="40"/>
      <c r="Z97" s="40"/>
      <c r="AA97" s="40"/>
      <c r="AB97" s="40"/>
      <c r="AC97" s="40"/>
      <c r="AD97" s="40"/>
      <c r="AE97" s="40"/>
      <c r="AL97" s="40"/>
      <c r="AM97" s="40"/>
      <c r="AN97" s="40"/>
      <c r="AO97" s="40"/>
      <c r="AP97" s="40"/>
      <c r="AQ97" s="40"/>
      <c r="AR97" s="40"/>
      <c r="AS97" s="40"/>
      <c r="AZ97" s="40"/>
      <c r="BA97" s="40"/>
      <c r="BB97" s="40"/>
      <c r="BC97" s="40"/>
      <c r="BD97" s="40"/>
      <c r="BE97" s="40"/>
      <c r="BF97" s="40"/>
      <c r="BG97" s="40"/>
      <c r="BH97" s="40"/>
      <c r="BI97" s="40"/>
      <c r="BJ97" s="40"/>
      <c r="BK97" s="40"/>
      <c r="BL97" s="40"/>
      <c r="BM97" s="40"/>
      <c r="BN97" s="40"/>
    </row>
    <row r="98" spans="10:66" x14ac:dyDescent="0.25">
      <c r="J98" s="69"/>
      <c r="K98" s="40"/>
      <c r="L98" s="40"/>
      <c r="M98" s="40"/>
      <c r="N98" s="40"/>
      <c r="O98" s="40"/>
      <c r="P98" s="40"/>
      <c r="Q98" s="40"/>
      <c r="X98" s="40"/>
      <c r="Y98" s="40"/>
      <c r="Z98" s="40"/>
      <c r="AA98" s="40"/>
      <c r="AB98" s="40"/>
      <c r="AC98" s="40"/>
      <c r="AD98" s="40"/>
      <c r="AE98" s="40"/>
      <c r="AL98" s="40"/>
      <c r="AM98" s="40"/>
      <c r="AN98" s="40"/>
      <c r="AO98" s="40"/>
      <c r="AP98" s="40"/>
      <c r="AQ98" s="40"/>
      <c r="AR98" s="40"/>
      <c r="AS98" s="40"/>
      <c r="AZ98" s="40"/>
      <c r="BA98" s="40"/>
      <c r="BB98" s="40"/>
      <c r="BC98" s="40"/>
      <c r="BD98" s="40"/>
      <c r="BE98" s="40"/>
      <c r="BF98" s="40"/>
      <c r="BG98" s="40"/>
      <c r="BH98" s="40"/>
      <c r="BI98" s="40"/>
      <c r="BJ98" s="40"/>
      <c r="BK98" s="40"/>
      <c r="BL98" s="40"/>
      <c r="BM98" s="40"/>
      <c r="BN98" s="40"/>
    </row>
    <row r="99" spans="10:66" x14ac:dyDescent="0.25">
      <c r="J99" s="69"/>
      <c r="K99" s="40"/>
      <c r="L99" s="40"/>
      <c r="M99" s="40"/>
      <c r="N99" s="40"/>
      <c r="O99" s="40"/>
      <c r="P99" s="40"/>
      <c r="Q99" s="40"/>
      <c r="X99" s="40"/>
      <c r="Y99" s="40"/>
      <c r="Z99" s="40"/>
      <c r="AA99" s="40"/>
      <c r="AB99" s="40"/>
      <c r="AC99" s="40"/>
      <c r="AD99" s="40"/>
      <c r="AE99" s="40"/>
      <c r="AL99" s="40"/>
      <c r="AM99" s="40"/>
      <c r="AN99" s="40"/>
      <c r="AO99" s="40"/>
      <c r="AP99" s="40"/>
      <c r="AQ99" s="40"/>
      <c r="AR99" s="40"/>
      <c r="AS99" s="40"/>
      <c r="AZ99" s="40"/>
      <c r="BA99" s="40"/>
      <c r="BB99" s="40"/>
      <c r="BC99" s="40"/>
      <c r="BD99" s="40"/>
      <c r="BE99" s="40"/>
      <c r="BF99" s="40"/>
      <c r="BG99" s="40"/>
      <c r="BH99" s="40"/>
      <c r="BI99" s="40"/>
      <c r="BJ99" s="40"/>
      <c r="BK99" s="40"/>
      <c r="BL99" s="40"/>
      <c r="BM99" s="40"/>
      <c r="BN99" s="40"/>
    </row>
    <row r="100" spans="10:66" x14ac:dyDescent="0.25">
      <c r="J100" s="69"/>
      <c r="K100" s="40"/>
      <c r="L100" s="40"/>
      <c r="M100" s="40"/>
      <c r="N100" s="40"/>
      <c r="O100" s="40"/>
      <c r="P100" s="40"/>
      <c r="Q100" s="40"/>
      <c r="X100" s="40"/>
      <c r="Y100" s="40"/>
      <c r="Z100" s="40"/>
      <c r="AA100" s="40"/>
      <c r="AB100" s="40"/>
      <c r="AC100" s="40"/>
      <c r="AD100" s="40"/>
      <c r="AE100" s="40"/>
      <c r="AL100" s="40"/>
      <c r="AM100" s="40"/>
      <c r="AN100" s="40"/>
      <c r="AO100" s="40"/>
      <c r="AP100" s="40"/>
      <c r="AQ100" s="40"/>
      <c r="AR100" s="40"/>
      <c r="AS100" s="40"/>
      <c r="AZ100" s="40"/>
      <c r="BA100" s="40"/>
      <c r="BB100" s="40"/>
      <c r="BC100" s="40"/>
      <c r="BD100" s="40"/>
      <c r="BE100" s="40"/>
      <c r="BF100" s="40"/>
      <c r="BG100" s="40"/>
      <c r="BH100" s="40"/>
      <c r="BI100" s="40"/>
      <c r="BJ100" s="40"/>
      <c r="BK100" s="40"/>
      <c r="BL100" s="40"/>
      <c r="BM100" s="40"/>
      <c r="BN100" s="40"/>
    </row>
    <row r="101" spans="10:66" x14ac:dyDescent="0.25">
      <c r="J101" s="69"/>
      <c r="K101" s="40"/>
      <c r="L101" s="40"/>
      <c r="M101" s="40"/>
      <c r="N101" s="40"/>
      <c r="O101" s="40"/>
      <c r="P101" s="40"/>
      <c r="Q101" s="40"/>
      <c r="X101" s="40"/>
      <c r="Y101" s="40"/>
      <c r="Z101" s="40"/>
      <c r="AA101" s="40"/>
      <c r="AB101" s="40"/>
      <c r="AC101" s="40"/>
      <c r="AD101" s="40"/>
      <c r="AE101" s="40"/>
      <c r="AL101" s="40"/>
      <c r="AM101" s="40"/>
      <c r="AN101" s="40"/>
      <c r="AO101" s="40"/>
      <c r="AP101" s="40"/>
      <c r="AQ101" s="40"/>
      <c r="AR101" s="40"/>
      <c r="AS101" s="40"/>
      <c r="AZ101" s="40"/>
      <c r="BA101" s="40"/>
      <c r="BB101" s="40"/>
      <c r="BC101" s="40"/>
      <c r="BD101" s="40"/>
      <c r="BE101" s="40"/>
      <c r="BF101" s="40"/>
      <c r="BG101" s="40"/>
      <c r="BH101" s="40"/>
      <c r="BI101" s="40"/>
      <c r="BJ101" s="40"/>
      <c r="BK101" s="40"/>
      <c r="BL101" s="40"/>
      <c r="BM101" s="40"/>
      <c r="BN101" s="40"/>
    </row>
    <row r="102" spans="10:66" x14ac:dyDescent="0.25">
      <c r="J102" s="69"/>
      <c r="K102" s="40"/>
      <c r="L102" s="40"/>
      <c r="M102" s="40"/>
      <c r="N102" s="40"/>
      <c r="O102" s="40"/>
      <c r="P102" s="40"/>
      <c r="Q102" s="40"/>
      <c r="X102" s="40"/>
      <c r="Y102" s="40"/>
      <c r="Z102" s="40"/>
      <c r="AA102" s="40"/>
      <c r="AB102" s="40"/>
      <c r="AC102" s="40"/>
      <c r="AD102" s="40"/>
      <c r="AE102" s="40"/>
      <c r="AL102" s="40"/>
      <c r="AM102" s="40"/>
      <c r="AN102" s="40"/>
      <c r="AO102" s="40"/>
      <c r="AP102" s="40"/>
      <c r="AQ102" s="40"/>
      <c r="AR102" s="40"/>
      <c r="AS102" s="40"/>
      <c r="AZ102" s="40"/>
      <c r="BA102" s="40"/>
      <c r="BB102" s="40"/>
      <c r="BC102" s="40"/>
      <c r="BD102" s="40"/>
      <c r="BE102" s="40"/>
      <c r="BF102" s="40"/>
      <c r="BG102" s="40"/>
      <c r="BH102" s="40"/>
      <c r="BI102" s="40"/>
      <c r="BJ102" s="40"/>
      <c r="BK102" s="40"/>
      <c r="BL102" s="40"/>
      <c r="BM102" s="40"/>
      <c r="BN102" s="40"/>
    </row>
    <row r="103" spans="10:66" x14ac:dyDescent="0.25">
      <c r="J103" s="69"/>
      <c r="K103" s="40"/>
      <c r="L103" s="40"/>
      <c r="M103" s="40"/>
      <c r="N103" s="40"/>
      <c r="O103" s="40"/>
      <c r="P103" s="40"/>
      <c r="Q103" s="40"/>
      <c r="X103" s="40"/>
      <c r="Y103" s="40"/>
      <c r="Z103" s="40"/>
      <c r="AA103" s="40"/>
      <c r="AB103" s="40"/>
      <c r="AC103" s="40"/>
      <c r="AD103" s="40"/>
      <c r="AE103" s="40"/>
      <c r="AL103" s="40"/>
      <c r="AM103" s="40"/>
      <c r="AN103" s="40"/>
      <c r="AO103" s="40"/>
      <c r="AP103" s="40"/>
      <c r="AQ103" s="40"/>
      <c r="AR103" s="40"/>
      <c r="AS103" s="40"/>
      <c r="AZ103" s="40"/>
      <c r="BA103" s="40"/>
      <c r="BB103" s="40"/>
      <c r="BC103" s="40"/>
      <c r="BD103" s="40"/>
      <c r="BE103" s="40"/>
      <c r="BF103" s="40"/>
      <c r="BG103" s="40"/>
      <c r="BH103" s="40"/>
      <c r="BI103" s="40"/>
      <c r="BJ103" s="40"/>
      <c r="BK103" s="40"/>
      <c r="BL103" s="40"/>
      <c r="BM103" s="40"/>
      <c r="BN103" s="40"/>
    </row>
    <row r="104" spans="10:66" x14ac:dyDescent="0.25">
      <c r="J104" s="69"/>
      <c r="K104" s="40"/>
      <c r="L104" s="40"/>
      <c r="M104" s="40"/>
      <c r="N104" s="40"/>
      <c r="O104" s="40"/>
      <c r="P104" s="40"/>
      <c r="Q104" s="40"/>
      <c r="X104" s="40"/>
      <c r="Y104" s="40"/>
      <c r="Z104" s="40"/>
      <c r="AA104" s="40"/>
      <c r="AB104" s="40"/>
      <c r="AC104" s="40"/>
      <c r="AD104" s="40"/>
      <c r="AE104" s="40"/>
      <c r="AL104" s="40"/>
      <c r="AM104" s="40"/>
      <c r="AN104" s="40"/>
      <c r="AO104" s="40"/>
      <c r="AP104" s="40"/>
      <c r="AQ104" s="40"/>
      <c r="AR104" s="40"/>
      <c r="AS104" s="40"/>
      <c r="AZ104" s="40"/>
      <c r="BA104" s="40"/>
      <c r="BB104" s="40"/>
      <c r="BC104" s="40"/>
      <c r="BD104" s="40"/>
      <c r="BE104" s="40"/>
      <c r="BF104" s="40"/>
      <c r="BG104" s="40"/>
      <c r="BH104" s="40"/>
      <c r="BI104" s="40"/>
      <c r="BJ104" s="40"/>
      <c r="BK104" s="40"/>
      <c r="BL104" s="40"/>
      <c r="BM104" s="40"/>
      <c r="BN104" s="40"/>
    </row>
    <row r="105" spans="10:66" x14ac:dyDescent="0.25">
      <c r="J105" s="69"/>
      <c r="K105" s="40"/>
      <c r="L105" s="40"/>
      <c r="M105" s="40"/>
      <c r="N105" s="40"/>
      <c r="O105" s="40"/>
      <c r="P105" s="40"/>
      <c r="Q105" s="40"/>
      <c r="X105" s="40"/>
      <c r="Y105" s="40"/>
      <c r="Z105" s="40"/>
      <c r="AA105" s="40"/>
      <c r="AB105" s="40"/>
      <c r="AC105" s="40"/>
      <c r="AD105" s="40"/>
      <c r="AE105" s="40"/>
      <c r="AL105" s="40"/>
      <c r="AM105" s="40"/>
      <c r="AN105" s="40"/>
      <c r="AO105" s="40"/>
      <c r="AP105" s="40"/>
      <c r="AQ105" s="40"/>
      <c r="AR105" s="40"/>
      <c r="AS105" s="40"/>
      <c r="AZ105" s="40"/>
      <c r="BA105" s="40"/>
      <c r="BB105" s="40"/>
      <c r="BC105" s="40"/>
      <c r="BD105" s="40"/>
      <c r="BE105" s="40"/>
      <c r="BF105" s="40"/>
      <c r="BG105" s="40"/>
      <c r="BH105" s="40"/>
      <c r="BI105" s="40"/>
      <c r="BJ105" s="40"/>
      <c r="BK105" s="40"/>
      <c r="BL105" s="40"/>
      <c r="BM105" s="40"/>
      <c r="BN105" s="40"/>
    </row>
    <row r="106" spans="10:66" x14ac:dyDescent="0.25">
      <c r="J106" s="69"/>
      <c r="K106" s="40"/>
      <c r="L106" s="40"/>
      <c r="M106" s="40"/>
      <c r="N106" s="40"/>
      <c r="O106" s="40"/>
      <c r="P106" s="40"/>
      <c r="Q106" s="40"/>
      <c r="X106" s="40"/>
      <c r="Y106" s="40"/>
      <c r="Z106" s="40"/>
      <c r="AA106" s="40"/>
      <c r="AB106" s="40"/>
      <c r="AC106" s="40"/>
      <c r="AD106" s="40"/>
      <c r="AE106" s="40"/>
      <c r="AL106" s="40"/>
      <c r="AM106" s="40"/>
      <c r="AN106" s="40"/>
      <c r="AO106" s="40"/>
      <c r="AP106" s="40"/>
      <c r="AQ106" s="40"/>
      <c r="AR106" s="40"/>
      <c r="AS106" s="40"/>
      <c r="AZ106" s="40"/>
      <c r="BA106" s="40"/>
      <c r="BB106" s="40"/>
      <c r="BC106" s="40"/>
      <c r="BD106" s="40"/>
      <c r="BE106" s="40"/>
      <c r="BF106" s="40"/>
      <c r="BG106" s="40"/>
      <c r="BH106" s="40"/>
      <c r="BI106" s="40"/>
      <c r="BJ106" s="40"/>
      <c r="BK106" s="40"/>
      <c r="BL106" s="40"/>
      <c r="BM106" s="40"/>
      <c r="BN106" s="40"/>
    </row>
    <row r="107" spans="10:66" x14ac:dyDescent="0.25">
      <c r="J107" s="69"/>
      <c r="K107" s="40"/>
      <c r="L107" s="40"/>
      <c r="M107" s="40"/>
      <c r="N107" s="40"/>
      <c r="O107" s="40"/>
      <c r="P107" s="40"/>
      <c r="Q107" s="40"/>
      <c r="X107" s="40"/>
      <c r="Y107" s="40"/>
      <c r="Z107" s="40"/>
      <c r="AA107" s="40"/>
      <c r="AB107" s="40"/>
      <c r="AC107" s="40"/>
      <c r="AD107" s="40"/>
      <c r="AE107" s="40"/>
      <c r="AL107" s="40"/>
      <c r="AM107" s="40"/>
      <c r="AN107" s="40"/>
      <c r="AO107" s="40"/>
      <c r="AP107" s="40"/>
      <c r="AQ107" s="40"/>
      <c r="AR107" s="40"/>
      <c r="AS107" s="40"/>
      <c r="AZ107" s="40"/>
      <c r="BA107" s="40"/>
      <c r="BB107" s="40"/>
      <c r="BC107" s="40"/>
      <c r="BD107" s="40"/>
      <c r="BE107" s="40"/>
      <c r="BF107" s="40"/>
      <c r="BG107" s="40"/>
      <c r="BH107" s="40"/>
      <c r="BI107" s="40"/>
      <c r="BJ107" s="40"/>
      <c r="BK107" s="40"/>
      <c r="BL107" s="40"/>
      <c r="BM107" s="40"/>
      <c r="BN107" s="40"/>
    </row>
    <row r="108" spans="10:66" x14ac:dyDescent="0.25">
      <c r="J108" s="69"/>
      <c r="K108" s="40"/>
      <c r="L108" s="40"/>
      <c r="M108" s="40"/>
      <c r="N108" s="40"/>
      <c r="O108" s="40"/>
      <c r="P108" s="40"/>
      <c r="Q108" s="40"/>
      <c r="X108" s="40"/>
      <c r="Y108" s="40"/>
      <c r="Z108" s="40"/>
      <c r="AA108" s="40"/>
      <c r="AB108" s="40"/>
      <c r="AC108" s="40"/>
      <c r="AD108" s="40"/>
      <c r="AE108" s="40"/>
      <c r="AL108" s="40"/>
      <c r="AM108" s="40"/>
      <c r="AN108" s="40"/>
      <c r="AO108" s="40"/>
      <c r="AP108" s="40"/>
      <c r="AQ108" s="40"/>
      <c r="AR108" s="40"/>
      <c r="AS108" s="40"/>
      <c r="AZ108" s="40"/>
      <c r="BA108" s="40"/>
      <c r="BB108" s="40"/>
      <c r="BC108" s="40"/>
      <c r="BD108" s="40"/>
      <c r="BE108" s="40"/>
      <c r="BF108" s="40"/>
      <c r="BG108" s="40"/>
      <c r="BH108" s="40"/>
      <c r="BI108" s="40"/>
      <c r="BJ108" s="40"/>
      <c r="BK108" s="40"/>
      <c r="BL108" s="40"/>
      <c r="BM108" s="40"/>
      <c r="BN108" s="40"/>
    </row>
    <row r="109" spans="10:66" x14ac:dyDescent="0.25">
      <c r="J109" s="69"/>
      <c r="K109" s="40"/>
      <c r="L109" s="40"/>
      <c r="M109" s="40"/>
      <c r="N109" s="40"/>
      <c r="O109" s="40"/>
      <c r="P109" s="40"/>
      <c r="Q109" s="40"/>
      <c r="X109" s="40"/>
      <c r="Y109" s="40"/>
      <c r="Z109" s="40"/>
      <c r="AA109" s="40"/>
      <c r="AB109" s="40"/>
      <c r="AC109" s="40"/>
      <c r="AD109" s="40"/>
      <c r="AE109" s="40"/>
      <c r="AL109" s="40"/>
      <c r="AM109" s="40"/>
      <c r="AN109" s="40"/>
      <c r="AO109" s="40"/>
      <c r="AP109" s="40"/>
      <c r="AQ109" s="40"/>
      <c r="AR109" s="40"/>
      <c r="AS109" s="40"/>
      <c r="AZ109" s="40"/>
      <c r="BA109" s="40"/>
      <c r="BB109" s="40"/>
      <c r="BC109" s="40"/>
      <c r="BD109" s="40"/>
      <c r="BE109" s="40"/>
      <c r="BF109" s="40"/>
      <c r="BG109" s="40"/>
      <c r="BH109" s="40"/>
      <c r="BI109" s="40"/>
      <c r="BJ109" s="40"/>
      <c r="BK109" s="40"/>
      <c r="BL109" s="40"/>
      <c r="BM109" s="40"/>
      <c r="BN109" s="40"/>
    </row>
    <row r="110" spans="10:66" x14ac:dyDescent="0.25">
      <c r="J110" s="69"/>
      <c r="K110" s="40"/>
      <c r="L110" s="40"/>
      <c r="M110" s="40"/>
      <c r="N110" s="40"/>
      <c r="O110" s="40"/>
      <c r="P110" s="40"/>
      <c r="Q110" s="40"/>
      <c r="X110" s="40"/>
      <c r="Y110" s="40"/>
      <c r="Z110" s="40"/>
      <c r="AA110" s="40"/>
      <c r="AB110" s="40"/>
      <c r="AC110" s="40"/>
      <c r="AD110" s="40"/>
      <c r="AE110" s="40"/>
      <c r="AL110" s="40"/>
      <c r="AM110" s="40"/>
      <c r="AN110" s="40"/>
      <c r="AO110" s="40"/>
      <c r="AP110" s="40"/>
      <c r="AQ110" s="40"/>
      <c r="AR110" s="40"/>
      <c r="AS110" s="40"/>
      <c r="AZ110" s="40"/>
      <c r="BA110" s="40"/>
      <c r="BB110" s="40"/>
      <c r="BC110" s="40"/>
      <c r="BD110" s="40"/>
      <c r="BE110" s="40"/>
      <c r="BF110" s="40"/>
      <c r="BG110" s="40"/>
      <c r="BH110" s="40"/>
      <c r="BI110" s="40"/>
      <c r="BJ110" s="40"/>
      <c r="BK110" s="40"/>
      <c r="BL110" s="40"/>
      <c r="BM110" s="40"/>
      <c r="BN110" s="40"/>
    </row>
    <row r="111" spans="10:66" x14ac:dyDescent="0.25">
      <c r="J111" s="69"/>
      <c r="K111" s="40"/>
      <c r="L111" s="40"/>
      <c r="M111" s="40"/>
      <c r="N111" s="40"/>
      <c r="O111" s="40"/>
      <c r="P111" s="40"/>
      <c r="Q111" s="40"/>
      <c r="X111" s="40"/>
      <c r="Y111" s="40"/>
      <c r="Z111" s="40"/>
      <c r="AA111" s="40"/>
      <c r="AB111" s="40"/>
      <c r="AC111" s="40"/>
      <c r="AD111" s="40"/>
      <c r="AE111" s="40"/>
      <c r="AL111" s="40"/>
      <c r="AM111" s="40"/>
      <c r="AN111" s="40"/>
      <c r="AO111" s="40"/>
      <c r="AP111" s="40"/>
      <c r="AQ111" s="40"/>
      <c r="AR111" s="40"/>
      <c r="AS111" s="40"/>
      <c r="AZ111" s="40"/>
      <c r="BA111" s="40"/>
      <c r="BB111" s="40"/>
      <c r="BC111" s="40"/>
      <c r="BD111" s="40"/>
      <c r="BE111" s="40"/>
      <c r="BF111" s="40"/>
      <c r="BG111" s="40"/>
      <c r="BH111" s="40"/>
      <c r="BI111" s="40"/>
      <c r="BJ111" s="40"/>
      <c r="BK111" s="40"/>
      <c r="BL111" s="40"/>
      <c r="BM111" s="40"/>
      <c r="BN111" s="40"/>
    </row>
    <row r="112" spans="10:66" x14ac:dyDescent="0.25">
      <c r="J112" s="69"/>
      <c r="K112" s="40"/>
      <c r="L112" s="40"/>
      <c r="M112" s="40"/>
      <c r="N112" s="40"/>
      <c r="O112" s="40"/>
      <c r="P112" s="40"/>
      <c r="Q112" s="40"/>
      <c r="X112" s="40"/>
      <c r="Y112" s="40"/>
      <c r="Z112" s="40"/>
      <c r="AA112" s="40"/>
      <c r="AB112" s="40"/>
      <c r="AC112" s="40"/>
      <c r="AD112" s="40"/>
      <c r="AE112" s="40"/>
      <c r="AL112" s="40"/>
      <c r="AM112" s="40"/>
      <c r="AN112" s="40"/>
      <c r="AO112" s="40"/>
      <c r="AP112" s="40"/>
      <c r="AQ112" s="40"/>
      <c r="AR112" s="40"/>
      <c r="AS112" s="40"/>
      <c r="AZ112" s="40"/>
      <c r="BA112" s="40"/>
      <c r="BB112" s="40"/>
      <c r="BC112" s="40"/>
      <c r="BD112" s="40"/>
      <c r="BE112" s="40"/>
      <c r="BF112" s="40"/>
      <c r="BG112" s="40"/>
      <c r="BH112" s="40"/>
      <c r="BI112" s="40"/>
      <c r="BJ112" s="40"/>
      <c r="BK112" s="40"/>
      <c r="BL112" s="40"/>
      <c r="BM112" s="40"/>
      <c r="BN112" s="40"/>
    </row>
    <row r="113" spans="10:66" x14ac:dyDescent="0.25">
      <c r="J113" s="69"/>
      <c r="K113" s="40"/>
      <c r="L113" s="40"/>
      <c r="M113" s="40"/>
      <c r="N113" s="40"/>
      <c r="O113" s="40"/>
      <c r="P113" s="40"/>
      <c r="Q113" s="40"/>
      <c r="X113" s="40"/>
      <c r="Y113" s="40"/>
      <c r="Z113" s="40"/>
      <c r="AA113" s="40"/>
      <c r="AB113" s="40"/>
      <c r="AC113" s="40"/>
      <c r="AD113" s="40"/>
      <c r="AE113" s="40"/>
      <c r="AL113" s="40"/>
      <c r="AM113" s="40"/>
      <c r="AN113" s="40"/>
      <c r="AO113" s="40"/>
      <c r="AP113" s="40"/>
      <c r="AQ113" s="40"/>
      <c r="AR113" s="40"/>
      <c r="AS113" s="40"/>
      <c r="AZ113" s="40"/>
      <c r="BA113" s="40"/>
      <c r="BB113" s="40"/>
      <c r="BC113" s="40"/>
      <c r="BD113" s="40"/>
      <c r="BE113" s="40"/>
      <c r="BF113" s="40"/>
      <c r="BG113" s="40"/>
      <c r="BH113" s="40"/>
      <c r="BI113" s="40"/>
      <c r="BJ113" s="40"/>
      <c r="BK113" s="40"/>
      <c r="BL113" s="40"/>
      <c r="BM113" s="40"/>
      <c r="BN113" s="40"/>
    </row>
    <row r="114" spans="10:66" x14ac:dyDescent="0.25">
      <c r="J114" s="69"/>
      <c r="K114" s="40"/>
      <c r="L114" s="40"/>
      <c r="M114" s="40"/>
      <c r="N114" s="40"/>
      <c r="O114" s="40"/>
      <c r="P114" s="40"/>
      <c r="Q114" s="40"/>
      <c r="X114" s="40"/>
      <c r="Y114" s="40"/>
      <c r="Z114" s="40"/>
      <c r="AA114" s="40"/>
      <c r="AB114" s="40"/>
      <c r="AC114" s="40"/>
      <c r="AD114" s="40"/>
      <c r="AE114" s="40"/>
      <c r="AL114" s="40"/>
      <c r="AM114" s="40"/>
      <c r="AN114" s="40"/>
      <c r="AO114" s="40"/>
      <c r="AP114" s="40"/>
      <c r="AQ114" s="40"/>
      <c r="AR114" s="40"/>
      <c r="AS114" s="40"/>
      <c r="AZ114" s="40"/>
      <c r="BA114" s="40"/>
      <c r="BB114" s="40"/>
      <c r="BC114" s="40"/>
      <c r="BD114" s="40"/>
      <c r="BE114" s="40"/>
      <c r="BF114" s="40"/>
      <c r="BG114" s="40"/>
      <c r="BH114" s="40"/>
      <c r="BI114" s="40"/>
      <c r="BJ114" s="40"/>
      <c r="BK114" s="40"/>
      <c r="BL114" s="40"/>
      <c r="BM114" s="40"/>
      <c r="BN114" s="40"/>
    </row>
    <row r="115" spans="10:66" x14ac:dyDescent="0.25">
      <c r="J115" s="69"/>
      <c r="K115" s="40"/>
      <c r="L115" s="40"/>
      <c r="M115" s="40"/>
      <c r="N115" s="40"/>
      <c r="O115" s="40"/>
      <c r="P115" s="40"/>
      <c r="Q115" s="40"/>
      <c r="X115" s="40"/>
      <c r="Y115" s="40"/>
      <c r="Z115" s="40"/>
      <c r="AA115" s="40"/>
      <c r="AB115" s="40"/>
      <c r="AC115" s="40"/>
      <c r="AD115" s="40"/>
      <c r="AE115" s="40"/>
      <c r="AL115" s="40"/>
      <c r="AM115" s="40"/>
      <c r="AN115" s="40"/>
      <c r="AO115" s="40"/>
      <c r="AP115" s="40"/>
      <c r="AQ115" s="40"/>
      <c r="AR115" s="40"/>
      <c r="AS115" s="40"/>
      <c r="AZ115" s="40"/>
      <c r="BA115" s="40"/>
      <c r="BB115" s="40"/>
      <c r="BC115" s="40"/>
      <c r="BD115" s="40"/>
      <c r="BE115" s="40"/>
      <c r="BF115" s="40"/>
      <c r="BG115" s="40"/>
      <c r="BH115" s="40"/>
      <c r="BI115" s="40"/>
      <c r="BJ115" s="40"/>
      <c r="BK115" s="40"/>
      <c r="BL115" s="40"/>
      <c r="BM115" s="40"/>
      <c r="BN115" s="40"/>
    </row>
    <row r="116" spans="10:66" x14ac:dyDescent="0.25">
      <c r="J116" s="69"/>
      <c r="K116" s="40"/>
      <c r="L116" s="40"/>
      <c r="M116" s="40"/>
      <c r="N116" s="40"/>
      <c r="O116" s="40"/>
      <c r="P116" s="40"/>
      <c r="Q116" s="40"/>
      <c r="X116" s="40"/>
      <c r="Y116" s="40"/>
      <c r="Z116" s="40"/>
      <c r="AA116" s="40"/>
      <c r="AB116" s="40"/>
      <c r="AC116" s="40"/>
      <c r="AD116" s="40"/>
      <c r="AE116" s="40"/>
      <c r="AL116" s="40"/>
      <c r="AM116" s="40"/>
      <c r="AN116" s="40"/>
      <c r="AO116" s="40"/>
      <c r="AP116" s="40"/>
      <c r="AQ116" s="40"/>
      <c r="AR116" s="40"/>
      <c r="AS116" s="40"/>
      <c r="AZ116" s="40"/>
      <c r="BA116" s="40"/>
      <c r="BB116" s="40"/>
      <c r="BC116" s="40"/>
      <c r="BD116" s="40"/>
      <c r="BE116" s="40"/>
      <c r="BF116" s="40"/>
      <c r="BG116" s="40"/>
      <c r="BH116" s="40"/>
      <c r="BI116" s="40"/>
      <c r="BJ116" s="40"/>
      <c r="BK116" s="40"/>
      <c r="BL116" s="40"/>
      <c r="BM116" s="40"/>
      <c r="BN116" s="40"/>
    </row>
    <row r="117" spans="10:66" x14ac:dyDescent="0.25">
      <c r="J117" s="69"/>
      <c r="K117" s="40"/>
      <c r="L117" s="40"/>
      <c r="M117" s="40"/>
      <c r="N117" s="40"/>
      <c r="O117" s="40"/>
      <c r="P117" s="40"/>
      <c r="Q117" s="40"/>
      <c r="X117" s="40"/>
      <c r="Y117" s="40"/>
      <c r="Z117" s="40"/>
      <c r="AA117" s="40"/>
      <c r="AB117" s="40"/>
      <c r="AC117" s="40"/>
      <c r="AD117" s="40"/>
      <c r="AE117" s="40"/>
      <c r="AL117" s="40"/>
      <c r="AM117" s="40"/>
      <c r="AN117" s="40"/>
      <c r="AO117" s="40"/>
      <c r="AP117" s="40"/>
      <c r="AQ117" s="40"/>
      <c r="AR117" s="40"/>
      <c r="AS117" s="40"/>
      <c r="AZ117" s="40"/>
      <c r="BA117" s="40"/>
      <c r="BB117" s="40"/>
      <c r="BC117" s="40"/>
      <c r="BD117" s="40"/>
      <c r="BE117" s="40"/>
      <c r="BF117" s="40"/>
      <c r="BG117" s="40"/>
      <c r="BH117" s="40"/>
      <c r="BI117" s="40"/>
      <c r="BJ117" s="40"/>
      <c r="BK117" s="40"/>
      <c r="BL117" s="40"/>
      <c r="BM117" s="40"/>
      <c r="BN117" s="40"/>
    </row>
    <row r="118" spans="10:66" x14ac:dyDescent="0.25">
      <c r="J118" s="69"/>
      <c r="K118" s="40"/>
      <c r="L118" s="40"/>
      <c r="M118" s="40"/>
      <c r="N118" s="40"/>
      <c r="O118" s="40"/>
      <c r="P118" s="40"/>
      <c r="Q118" s="40"/>
      <c r="X118" s="40"/>
      <c r="Y118" s="40"/>
      <c r="Z118" s="40"/>
      <c r="AA118" s="40"/>
      <c r="AB118" s="40"/>
      <c r="AC118" s="40"/>
      <c r="AD118" s="40"/>
      <c r="AE118" s="40"/>
      <c r="AL118" s="40"/>
      <c r="AM118" s="40"/>
      <c r="AN118" s="40"/>
      <c r="AO118" s="40"/>
      <c r="AP118" s="40"/>
      <c r="AQ118" s="40"/>
      <c r="AR118" s="40"/>
      <c r="AS118" s="40"/>
      <c r="AZ118" s="40"/>
      <c r="BA118" s="40"/>
      <c r="BB118" s="40"/>
      <c r="BC118" s="40"/>
      <c r="BD118" s="40"/>
      <c r="BE118" s="40"/>
      <c r="BF118" s="40"/>
      <c r="BG118" s="40"/>
      <c r="BH118" s="40"/>
      <c r="BI118" s="40"/>
      <c r="BJ118" s="40"/>
      <c r="BK118" s="40"/>
      <c r="BL118" s="40"/>
      <c r="BM118" s="40"/>
      <c r="BN118" s="40"/>
    </row>
    <row r="119" spans="10:66" x14ac:dyDescent="0.25">
      <c r="J119" s="69"/>
      <c r="K119" s="40"/>
      <c r="L119" s="40"/>
      <c r="M119" s="40"/>
      <c r="N119" s="40"/>
      <c r="O119" s="40"/>
      <c r="P119" s="40"/>
      <c r="Q119" s="40"/>
      <c r="X119" s="40"/>
      <c r="Y119" s="40"/>
      <c r="Z119" s="40"/>
      <c r="AA119" s="40"/>
      <c r="AB119" s="40"/>
      <c r="AC119" s="40"/>
      <c r="AD119" s="40"/>
      <c r="AE119" s="40"/>
      <c r="AL119" s="40"/>
      <c r="AM119" s="40"/>
      <c r="AN119" s="40"/>
      <c r="AO119" s="40"/>
      <c r="AP119" s="40"/>
      <c r="AQ119" s="40"/>
      <c r="AR119" s="40"/>
      <c r="AS119" s="40"/>
      <c r="AZ119" s="40"/>
      <c r="BA119" s="40"/>
      <c r="BB119" s="40"/>
      <c r="BC119" s="40"/>
      <c r="BD119" s="40"/>
      <c r="BE119" s="40"/>
      <c r="BF119" s="40"/>
      <c r="BG119" s="40"/>
      <c r="BH119" s="40"/>
      <c r="BI119" s="40"/>
      <c r="BJ119" s="40"/>
      <c r="BK119" s="40"/>
      <c r="BL119" s="40"/>
      <c r="BM119" s="40"/>
      <c r="BN119" s="40"/>
    </row>
    <row r="120" spans="10:66" x14ac:dyDescent="0.25">
      <c r="J120" s="69"/>
      <c r="K120" s="40"/>
      <c r="L120" s="40"/>
      <c r="M120" s="40"/>
      <c r="N120" s="40"/>
      <c r="O120" s="40"/>
      <c r="P120" s="40"/>
      <c r="Q120" s="40"/>
      <c r="X120" s="40"/>
      <c r="Y120" s="40"/>
      <c r="Z120" s="40"/>
      <c r="AA120" s="40"/>
      <c r="AB120" s="40"/>
      <c r="AC120" s="40"/>
      <c r="AD120" s="40"/>
      <c r="AE120" s="40"/>
      <c r="AL120" s="40"/>
      <c r="AM120" s="40"/>
      <c r="AN120" s="40"/>
      <c r="AO120" s="40"/>
      <c r="AP120" s="40"/>
      <c r="AQ120" s="40"/>
      <c r="AR120" s="40"/>
      <c r="AS120" s="40"/>
      <c r="AZ120" s="40"/>
      <c r="BA120" s="40"/>
      <c r="BB120" s="40"/>
      <c r="BC120" s="40"/>
      <c r="BD120" s="40"/>
      <c r="BE120" s="40"/>
      <c r="BF120" s="40"/>
      <c r="BG120" s="40"/>
      <c r="BH120" s="40"/>
      <c r="BI120" s="40"/>
      <c r="BJ120" s="40"/>
      <c r="BK120" s="40"/>
      <c r="BL120" s="40"/>
      <c r="BM120" s="40"/>
      <c r="BN120" s="40"/>
    </row>
    <row r="121" spans="10:66" x14ac:dyDescent="0.25">
      <c r="J121" s="69"/>
      <c r="K121" s="40"/>
      <c r="L121" s="40"/>
      <c r="M121" s="40"/>
      <c r="N121" s="40"/>
      <c r="O121" s="40"/>
      <c r="P121" s="40"/>
      <c r="Q121" s="40"/>
      <c r="X121" s="40"/>
      <c r="Y121" s="40"/>
      <c r="Z121" s="40"/>
      <c r="AA121" s="40"/>
      <c r="AB121" s="40"/>
      <c r="AC121" s="40"/>
      <c r="AD121" s="40"/>
      <c r="AE121" s="40"/>
      <c r="AL121" s="40"/>
      <c r="AM121" s="40"/>
      <c r="AN121" s="40"/>
      <c r="AO121" s="40"/>
      <c r="AP121" s="40"/>
      <c r="AQ121" s="40"/>
      <c r="AR121" s="40"/>
      <c r="AS121" s="40"/>
      <c r="AZ121" s="40"/>
      <c r="BA121" s="40"/>
      <c r="BB121" s="40"/>
      <c r="BC121" s="40"/>
      <c r="BD121" s="40"/>
      <c r="BE121" s="40"/>
      <c r="BF121" s="40"/>
      <c r="BG121" s="40"/>
      <c r="BH121" s="40"/>
      <c r="BI121" s="40"/>
      <c r="BJ121" s="40"/>
      <c r="BK121" s="40"/>
      <c r="BL121" s="40"/>
      <c r="BM121" s="40"/>
      <c r="BN121" s="40"/>
    </row>
    <row r="122" spans="10:66" x14ac:dyDescent="0.25">
      <c r="J122" s="69"/>
      <c r="K122" s="40"/>
      <c r="L122" s="40"/>
      <c r="M122" s="40"/>
      <c r="N122" s="40"/>
      <c r="O122" s="40"/>
      <c r="P122" s="40"/>
      <c r="Q122" s="40"/>
      <c r="X122" s="40"/>
      <c r="Y122" s="40"/>
      <c r="Z122" s="40"/>
      <c r="AA122" s="40"/>
      <c r="AB122" s="40"/>
      <c r="AC122" s="40"/>
      <c r="AD122" s="40"/>
      <c r="AE122" s="40"/>
      <c r="AL122" s="40"/>
      <c r="AM122" s="40"/>
      <c r="AN122" s="40"/>
      <c r="AO122" s="40"/>
      <c r="AP122" s="40"/>
      <c r="AQ122" s="40"/>
      <c r="AR122" s="40"/>
      <c r="AS122" s="40"/>
      <c r="AZ122" s="40"/>
      <c r="BA122" s="40"/>
      <c r="BB122" s="40"/>
      <c r="BC122" s="40"/>
      <c r="BD122" s="40"/>
      <c r="BE122" s="40"/>
      <c r="BF122" s="40"/>
      <c r="BG122" s="40"/>
      <c r="BH122" s="40"/>
      <c r="BI122" s="40"/>
      <c r="BJ122" s="40"/>
      <c r="BK122" s="40"/>
      <c r="BL122" s="40"/>
      <c r="BM122" s="40"/>
      <c r="BN122" s="40"/>
    </row>
    <row r="123" spans="10:66" x14ac:dyDescent="0.25">
      <c r="J123" s="69"/>
      <c r="K123" s="40"/>
      <c r="L123" s="40"/>
      <c r="M123" s="40"/>
      <c r="N123" s="40"/>
      <c r="O123" s="40"/>
      <c r="P123" s="40"/>
      <c r="Q123" s="40"/>
      <c r="X123" s="40"/>
      <c r="Y123" s="40"/>
      <c r="Z123" s="40"/>
      <c r="AA123" s="40"/>
      <c r="AB123" s="40"/>
      <c r="AC123" s="40"/>
      <c r="AD123" s="40"/>
      <c r="AE123" s="40"/>
      <c r="AL123" s="40"/>
      <c r="AM123" s="40"/>
      <c r="AN123" s="40"/>
      <c r="AO123" s="40"/>
      <c r="AP123" s="40"/>
      <c r="AQ123" s="40"/>
      <c r="AR123" s="40"/>
      <c r="AS123" s="40"/>
      <c r="AZ123" s="40"/>
      <c r="BA123" s="40"/>
      <c r="BB123" s="40"/>
      <c r="BC123" s="40"/>
      <c r="BD123" s="40"/>
      <c r="BE123" s="40"/>
      <c r="BF123" s="40"/>
      <c r="BG123" s="40"/>
      <c r="BH123" s="40"/>
      <c r="BI123" s="40"/>
      <c r="BJ123" s="40"/>
      <c r="BK123" s="40"/>
      <c r="BL123" s="40"/>
      <c r="BM123" s="40"/>
      <c r="BN123" s="40"/>
    </row>
    <row r="124" spans="10:66" x14ac:dyDescent="0.25">
      <c r="J124" s="69"/>
      <c r="K124" s="40"/>
      <c r="L124" s="40"/>
      <c r="M124" s="40"/>
      <c r="N124" s="40"/>
      <c r="O124" s="40"/>
      <c r="P124" s="40"/>
      <c r="Q124" s="40"/>
      <c r="X124" s="40"/>
      <c r="Y124" s="40"/>
      <c r="Z124" s="40"/>
      <c r="AA124" s="40"/>
      <c r="AB124" s="40"/>
      <c r="AC124" s="40"/>
      <c r="AD124" s="40"/>
      <c r="AE124" s="40"/>
      <c r="AL124" s="40"/>
      <c r="AM124" s="40"/>
      <c r="AN124" s="40"/>
      <c r="AO124" s="40"/>
      <c r="AP124" s="40"/>
      <c r="AQ124" s="40"/>
      <c r="AR124" s="40"/>
      <c r="AS124" s="40"/>
      <c r="AZ124" s="40"/>
      <c r="BA124" s="40"/>
      <c r="BB124" s="40"/>
      <c r="BC124" s="40"/>
      <c r="BD124" s="40"/>
      <c r="BE124" s="40"/>
      <c r="BF124" s="40"/>
      <c r="BG124" s="40"/>
      <c r="BH124" s="40"/>
      <c r="BI124" s="40"/>
      <c r="BJ124" s="40"/>
      <c r="BK124" s="40"/>
      <c r="BL124" s="40"/>
      <c r="BM124" s="40"/>
      <c r="BN124" s="40"/>
    </row>
    <row r="125" spans="10:66" x14ac:dyDescent="0.25">
      <c r="J125" s="69"/>
      <c r="K125" s="40"/>
      <c r="L125" s="40"/>
      <c r="M125" s="40"/>
      <c r="N125" s="40"/>
      <c r="O125" s="40"/>
      <c r="P125" s="40"/>
      <c r="Q125" s="40"/>
      <c r="X125" s="40"/>
      <c r="Y125" s="40"/>
      <c r="Z125" s="40"/>
      <c r="AA125" s="40"/>
      <c r="AB125" s="40"/>
      <c r="AC125" s="40"/>
      <c r="AD125" s="40"/>
      <c r="AE125" s="40"/>
      <c r="AL125" s="40"/>
      <c r="AM125" s="40"/>
      <c r="AN125" s="40"/>
      <c r="AO125" s="40"/>
      <c r="AP125" s="40"/>
      <c r="AQ125" s="40"/>
      <c r="AR125" s="40"/>
      <c r="AS125" s="40"/>
      <c r="AZ125" s="40"/>
      <c r="BA125" s="40"/>
      <c r="BB125" s="40"/>
      <c r="BC125" s="40"/>
      <c r="BD125" s="40"/>
      <c r="BE125" s="40"/>
      <c r="BF125" s="40"/>
      <c r="BG125" s="40"/>
      <c r="BH125" s="40"/>
      <c r="BI125" s="40"/>
      <c r="BJ125" s="40"/>
      <c r="BK125" s="40"/>
      <c r="BL125" s="40"/>
      <c r="BM125" s="40"/>
      <c r="BN125" s="40"/>
    </row>
    <row r="126" spans="10:66" x14ac:dyDescent="0.25">
      <c r="J126" s="69"/>
      <c r="K126" s="40"/>
      <c r="L126" s="40"/>
      <c r="M126" s="40"/>
      <c r="N126" s="40"/>
      <c r="O126" s="40"/>
      <c r="P126" s="40"/>
      <c r="Q126" s="40"/>
      <c r="X126" s="40"/>
      <c r="Y126" s="40"/>
      <c r="Z126" s="40"/>
      <c r="AA126" s="40"/>
      <c r="AB126" s="40"/>
      <c r="AC126" s="40"/>
      <c r="AD126" s="40"/>
      <c r="AE126" s="40"/>
      <c r="AL126" s="40"/>
      <c r="AM126" s="40"/>
      <c r="AN126" s="40"/>
      <c r="AO126" s="40"/>
      <c r="AP126" s="40"/>
      <c r="AQ126" s="40"/>
      <c r="AR126" s="40"/>
      <c r="AS126" s="40"/>
      <c r="AZ126" s="40"/>
      <c r="BA126" s="40"/>
      <c r="BB126" s="40"/>
      <c r="BC126" s="40"/>
      <c r="BD126" s="40"/>
      <c r="BE126" s="40"/>
      <c r="BF126" s="40"/>
      <c r="BG126" s="40"/>
      <c r="BH126" s="40"/>
      <c r="BI126" s="40"/>
      <c r="BJ126" s="40"/>
      <c r="BK126" s="40"/>
      <c r="BL126" s="40"/>
      <c r="BM126" s="40"/>
      <c r="BN126" s="40"/>
    </row>
    <row r="127" spans="10:66" x14ac:dyDescent="0.25">
      <c r="J127" s="69"/>
      <c r="K127" s="40"/>
      <c r="L127" s="40"/>
      <c r="M127" s="40"/>
      <c r="N127" s="40"/>
      <c r="O127" s="40"/>
      <c r="P127" s="40"/>
      <c r="Q127" s="40"/>
      <c r="X127" s="40"/>
      <c r="Y127" s="40"/>
      <c r="Z127" s="40"/>
      <c r="AA127" s="40"/>
      <c r="AB127" s="40"/>
      <c r="AC127" s="40"/>
      <c r="AD127" s="40"/>
      <c r="AE127" s="40"/>
      <c r="AL127" s="40"/>
      <c r="AM127" s="40"/>
      <c r="AN127" s="40"/>
      <c r="AO127" s="40"/>
      <c r="AP127" s="40"/>
      <c r="AQ127" s="40"/>
      <c r="AR127" s="40"/>
      <c r="AS127" s="40"/>
      <c r="AZ127" s="40"/>
      <c r="BA127" s="40"/>
      <c r="BB127" s="40"/>
      <c r="BC127" s="40"/>
      <c r="BD127" s="40"/>
      <c r="BE127" s="40"/>
      <c r="BF127" s="40"/>
      <c r="BG127" s="40"/>
      <c r="BH127" s="40"/>
      <c r="BI127" s="40"/>
      <c r="BJ127" s="40"/>
      <c r="BK127" s="40"/>
      <c r="BL127" s="40"/>
      <c r="BM127" s="40"/>
      <c r="BN127" s="40"/>
    </row>
    <row r="128" spans="10:66" x14ac:dyDescent="0.25">
      <c r="J128" s="69"/>
      <c r="K128" s="40"/>
      <c r="L128" s="40"/>
      <c r="M128" s="40"/>
      <c r="N128" s="40"/>
      <c r="O128" s="40"/>
      <c r="P128" s="40"/>
      <c r="Q128" s="40"/>
      <c r="X128" s="40"/>
      <c r="Y128" s="40"/>
      <c r="Z128" s="40"/>
      <c r="AA128" s="40"/>
      <c r="AB128" s="40"/>
      <c r="AC128" s="40"/>
      <c r="AD128" s="40"/>
      <c r="AE128" s="40"/>
      <c r="AL128" s="40"/>
      <c r="AM128" s="40"/>
      <c r="AN128" s="40"/>
      <c r="AO128" s="40"/>
      <c r="AP128" s="40"/>
      <c r="AQ128" s="40"/>
      <c r="AR128" s="40"/>
      <c r="AS128" s="40"/>
      <c r="AZ128" s="40"/>
      <c r="BA128" s="40"/>
      <c r="BB128" s="40"/>
      <c r="BC128" s="40"/>
      <c r="BD128" s="40"/>
      <c r="BE128" s="40"/>
      <c r="BF128" s="40"/>
      <c r="BG128" s="40"/>
      <c r="BH128" s="40"/>
      <c r="BI128" s="40"/>
      <c r="BJ128" s="40"/>
      <c r="BK128" s="40"/>
      <c r="BL128" s="40"/>
      <c r="BM128" s="40"/>
      <c r="BN128" s="40"/>
    </row>
    <row r="129" spans="10:66" x14ac:dyDescent="0.25">
      <c r="J129" s="69"/>
      <c r="K129" s="40"/>
      <c r="L129" s="40"/>
      <c r="M129" s="40"/>
      <c r="N129" s="40"/>
      <c r="O129" s="40"/>
      <c r="P129" s="40"/>
      <c r="Q129" s="40"/>
      <c r="X129" s="40"/>
      <c r="Y129" s="40"/>
      <c r="Z129" s="40"/>
      <c r="AA129" s="40"/>
      <c r="AB129" s="40"/>
      <c r="AC129" s="40"/>
      <c r="AD129" s="40"/>
      <c r="AE129" s="40"/>
      <c r="AL129" s="40"/>
      <c r="AM129" s="40"/>
      <c r="AN129" s="40"/>
      <c r="AO129" s="40"/>
      <c r="AP129" s="40"/>
      <c r="AQ129" s="40"/>
      <c r="AR129" s="40"/>
      <c r="AS129" s="40"/>
      <c r="AZ129" s="40"/>
      <c r="BA129" s="40"/>
      <c r="BB129" s="40"/>
      <c r="BC129" s="40"/>
      <c r="BD129" s="40"/>
      <c r="BE129" s="40"/>
      <c r="BF129" s="40"/>
      <c r="BG129" s="40"/>
      <c r="BH129" s="40"/>
      <c r="BI129" s="40"/>
      <c r="BJ129" s="40"/>
      <c r="BK129" s="40"/>
      <c r="BL129" s="40"/>
      <c r="BM129" s="40"/>
      <c r="BN129" s="40"/>
    </row>
  </sheetData>
  <sheetProtection sheet="1" objects="1" scenarios="1" selectLockedCells="1" selectUnlockedCells="1"/>
  <mergeCells count="17">
    <mergeCell ref="BI2:BM2"/>
    <mergeCell ref="B6:I6"/>
    <mergeCell ref="B14:I14"/>
    <mergeCell ref="B18:I18"/>
    <mergeCell ref="B26:I26"/>
    <mergeCell ref="A2:I2"/>
    <mergeCell ref="BC2:BG2"/>
    <mergeCell ref="K2:P2"/>
    <mergeCell ref="R2:W2"/>
    <mergeCell ref="AF2:AK2"/>
    <mergeCell ref="AM2:AR2"/>
    <mergeCell ref="AT2:AY2"/>
    <mergeCell ref="Y2:AD2"/>
    <mergeCell ref="B30:I30"/>
    <mergeCell ref="B37:I37"/>
    <mergeCell ref="B43:I43"/>
    <mergeCell ref="B46:I46"/>
  </mergeCells>
  <hyperlinks>
    <hyperlink ref="H7" r:id="rId1" xr:uid="{DFA751AA-5A83-471A-8D91-9049CCBC44E8}"/>
    <hyperlink ref="I7" r:id="rId2" xr:uid="{73D50696-4080-4148-A72F-22C4D6857B19}"/>
    <hyperlink ref="H8" r:id="rId3" xr:uid="{5305B038-9FDE-439E-8DDA-E113BBE8BB21}"/>
    <hyperlink ref="I8" r:id="rId4" xr:uid="{77A21713-6AF3-4D37-9D2F-423F09A157A4}"/>
    <hyperlink ref="H9" r:id="rId5" xr:uid="{BBF308A0-F816-436A-BBD6-978624C77A06}"/>
    <hyperlink ref="I9" r:id="rId6" xr:uid="{1ACE3A47-796A-48B2-8257-2A83000D087B}"/>
    <hyperlink ref="H10" r:id="rId7" xr:uid="{1E92C1BA-A8A4-4D96-854E-4DB5DEAC909E}"/>
    <hyperlink ref="I10" r:id="rId8" xr:uid="{58758FB4-462F-4F11-A78C-7AFD29709520}"/>
    <hyperlink ref="H13" r:id="rId9" xr:uid="{E480F056-4C77-42F5-9362-1CC3642CD0BD}"/>
    <hyperlink ref="I13" r:id="rId10" xr:uid="{B21F4AD5-F8DD-4C9F-BF24-8BC389C7045F}"/>
    <hyperlink ref="I15" r:id="rId11" xr:uid="{2AE47091-3BAA-4CC9-AA9E-7B9C2AF13024}"/>
    <hyperlink ref="H15" r:id="rId12" xr:uid="{46E13327-3A79-4B21-A3B0-850A39B4E89D}"/>
    <hyperlink ref="H17" r:id="rId13" xr:uid="{6A4218AC-2F9D-4FD4-B109-C72CFB075E03}"/>
    <hyperlink ref="I17" r:id="rId14" xr:uid="{590FDDB2-52BD-407A-AD2E-5BF6C11F0AD1}"/>
    <hyperlink ref="H19" r:id="rId15" xr:uid="{A43641B1-2992-48DF-9F05-77C1D793159A}"/>
    <hyperlink ref="I19" r:id="rId16" xr:uid="{84F5BFE5-05BA-49FC-B7D6-4CA458DD730C}"/>
    <hyperlink ref="I22" r:id="rId17" xr:uid="{A7E111E7-A0FF-437A-9F64-D12DFB0D4BD8}"/>
    <hyperlink ref="H22" r:id="rId18" xr:uid="{537814AC-B0D1-4E2A-A31B-E36678689A8C}"/>
    <hyperlink ref="I23" r:id="rId19" xr:uid="{74FE98D1-D082-419C-A501-935E2FC7BFFD}"/>
    <hyperlink ref="H23" r:id="rId20" xr:uid="{DD32D97D-3981-4B7D-8777-54DC47067EA9}"/>
    <hyperlink ref="I24" r:id="rId21" xr:uid="{81E992C5-1330-4752-A4B7-A97B1A669D78}"/>
    <hyperlink ref="H24" r:id="rId22" xr:uid="{890A23CD-BF10-4AC7-9B0D-45FF561995E6}"/>
    <hyperlink ref="H25" r:id="rId23" xr:uid="{0EB69622-B619-4373-A764-DDA10DCA938E}"/>
    <hyperlink ref="I25" r:id="rId24" xr:uid="{93580B40-A886-4CF0-9D7A-345128ED9640}"/>
    <hyperlink ref="I27" r:id="rId25" xr:uid="{C5E6CBAD-B6AB-4E02-B21B-CFDA9A69BE4D}"/>
    <hyperlink ref="H27" r:id="rId26" xr:uid="{F9EE3612-C040-4304-8CBE-34EE1D781300}"/>
    <hyperlink ref="I28" r:id="rId27" xr:uid="{4464DC84-61FB-4F43-8E94-2EBD77C82DF1}"/>
    <hyperlink ref="H28" r:id="rId28" xr:uid="{FBC6B9C0-FF72-4A7C-9ED1-DBA173DDA16B}"/>
    <hyperlink ref="I29" r:id="rId29" xr:uid="{F155EB48-7554-41DA-9A94-6A94B6219C32}"/>
    <hyperlink ref="H29" r:id="rId30" xr:uid="{AE287AD8-4C58-41BE-9A6D-63D400904872}"/>
    <hyperlink ref="I31" r:id="rId31" xr:uid="{43BCCA49-181F-43FA-8CBD-83AE843D4ED9}"/>
    <hyperlink ref="H31" r:id="rId32" xr:uid="{27748E4B-E1AA-4A22-B876-42F453310FF9}"/>
    <hyperlink ref="I32" r:id="rId33" xr:uid="{31A72233-8541-448A-BDDA-5BBA245D1A6D}"/>
    <hyperlink ref="H32" r:id="rId34" xr:uid="{41236D66-8455-4EE7-B258-F853BF776D08}"/>
    <hyperlink ref="H33" r:id="rId35" xr:uid="{F9DEE979-7BC5-448C-8AE2-B2F7B1DD440B}"/>
    <hyperlink ref="I33" r:id="rId36" xr:uid="{A24DFDD6-35D9-4F6E-A0EC-95DC6FE9BBB0}"/>
    <hyperlink ref="I34" r:id="rId37" xr:uid="{7E218B99-51E3-4896-825F-2D29A30FFDF2}"/>
    <hyperlink ref="H34" r:id="rId38" xr:uid="{7653DA23-18AA-4709-9F1A-E3BF8EA8F47D}"/>
    <hyperlink ref="I36" r:id="rId39" xr:uid="{118DC18B-7537-4590-A05D-E37B04F4743D}"/>
    <hyperlink ref="H36" r:id="rId40" xr:uid="{CD1EC25B-BE79-4CD5-8F6E-1C3BD601D7FF}"/>
    <hyperlink ref="I38" r:id="rId41" xr:uid="{C50FEEAF-EE2C-4730-B075-2648AF746FE1}"/>
    <hyperlink ref="H38" r:id="rId42" xr:uid="{A0BFFDA8-352A-4038-B46A-141DF95025A1}"/>
    <hyperlink ref="I39" r:id="rId43" xr:uid="{C2C66628-35CA-4C34-8767-D602D2B47756}"/>
    <hyperlink ref="H39" r:id="rId44" xr:uid="{1BF96F9A-179F-453A-8436-9435A779A3FA}"/>
    <hyperlink ref="I40" r:id="rId45" xr:uid="{B72D9703-E6D2-49B9-BDA8-BB4DBA4E4C39}"/>
    <hyperlink ref="H40" r:id="rId46" xr:uid="{C46E3951-A0A8-4699-84EA-455B7D381020}"/>
    <hyperlink ref="I41" r:id="rId47" xr:uid="{50CF133F-6477-47F2-900E-77754FCAAC83}"/>
    <hyperlink ref="H41" r:id="rId48" xr:uid="{12646673-F5A3-4333-9FE2-E9332E39C75F}"/>
    <hyperlink ref="I42" r:id="rId49" xr:uid="{1670AE4D-24B8-48F2-8279-28C020C2421B}"/>
    <hyperlink ref="H42" r:id="rId50" xr:uid="{3F4566F4-E0B5-4A26-B044-F8FF0A4F9354}"/>
    <hyperlink ref="H44" r:id="rId51" xr:uid="{B4C61E76-8908-45A1-A490-318A30F3BD0E}"/>
    <hyperlink ref="I44" r:id="rId52" xr:uid="{64265540-6FB4-4EAA-A901-36B0228D3A7A}"/>
    <hyperlink ref="I45" r:id="rId53" xr:uid="{17B97ACB-3D55-4646-9EB7-87F0DDEBB1E2}"/>
    <hyperlink ref="H45" r:id="rId54" xr:uid="{0CB63CE2-C55F-4B89-B3B9-F6DBB9828651}"/>
    <hyperlink ref="I47" r:id="rId55" xr:uid="{73B98C3A-B6F1-47FA-837F-4D642736F73B}"/>
    <hyperlink ref="H47" r:id="rId56" xr:uid="{360567DF-8CA1-42B2-BF8C-18F6BE27BDC6}"/>
    <hyperlink ref="H35" r:id="rId57" xr:uid="{267A8485-223C-479A-92EF-0DEDFD427385}"/>
    <hyperlink ref="I35" r:id="rId58" xr:uid="{4E739DE1-3153-488B-ABBC-1D63DFB56590}"/>
    <hyperlink ref="I12" r:id="rId59" xr:uid="{FB48A226-4116-4918-945B-373C35627208}"/>
    <hyperlink ref="H12" r:id="rId60" xr:uid="{0677022E-EE47-4D8E-AD39-0111DD945489}"/>
    <hyperlink ref="I16" r:id="rId61" xr:uid="{BAEA69D5-CD31-4670-AC59-C4AAB6BA3525}"/>
    <hyperlink ref="H16" r:id="rId62" xr:uid="{7C1629F6-0DA5-4997-86C2-0C562BFA4BB9}"/>
    <hyperlink ref="H11" r:id="rId63" xr:uid="{8071589D-2FAE-4F6D-A4DD-ECA2C1F72221}"/>
    <hyperlink ref="I11" r:id="rId64" xr:uid="{7E65E651-9BF4-4954-810B-C0462B1C1EC6}"/>
    <hyperlink ref="I21" r:id="rId65" xr:uid="{5371660C-2401-4EAF-96A4-D1994D13FF4E}"/>
    <hyperlink ref="H21" r:id="rId66" xr:uid="{E11E1C5C-B692-4863-A6CD-3DBE567C2BBD}"/>
    <hyperlink ref="I20" r:id="rId67" xr:uid="{860BDD53-728E-4294-97B7-81AAB6361EA2}"/>
    <hyperlink ref="H20" r:id="rId68" xr:uid="{5B538B59-41A5-49D0-B44B-4022FCB5D542}"/>
  </hyperlinks>
  <pageMargins left="0.7" right="0.7" top="0.75" bottom="0.75" header="0.3" footer="0.3"/>
  <pageSetup orientation="portrait"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4"/>
  <sheetViews>
    <sheetView workbookViewId="0">
      <selection activeCell="A14" sqref="A14"/>
    </sheetView>
  </sheetViews>
  <sheetFormatPr defaultRowHeight="15" x14ac:dyDescent="0.25"/>
  <cols>
    <col min="1" max="1" width="132.5703125" customWidth="1"/>
  </cols>
  <sheetData>
    <row r="1" spans="1:3" ht="15.75" x14ac:dyDescent="0.25">
      <c r="A1" s="2" t="s">
        <v>20</v>
      </c>
      <c r="C1" s="1"/>
    </row>
    <row r="2" spans="1:3" ht="15.75" x14ac:dyDescent="0.25">
      <c r="A2" s="3" t="s">
        <v>21</v>
      </c>
    </row>
    <row r="3" spans="1:3" ht="15.75" x14ac:dyDescent="0.25">
      <c r="A3" s="2" t="s">
        <v>22</v>
      </c>
    </row>
    <row r="4" spans="1:3" ht="15.75" x14ac:dyDescent="0.25">
      <c r="A4" s="4" t="s">
        <v>23</v>
      </c>
    </row>
    <row r="5" spans="1:3" ht="15.75" x14ac:dyDescent="0.25">
      <c r="A5" s="4" t="s">
        <v>24</v>
      </c>
    </row>
    <row r="6" spans="1:3" ht="15.75" x14ac:dyDescent="0.25">
      <c r="A6" s="5" t="s">
        <v>25</v>
      </c>
    </row>
    <row r="7" spans="1:3" ht="15.75" x14ac:dyDescent="0.25">
      <c r="A7" s="6" t="s">
        <v>26</v>
      </c>
    </row>
    <row r="8" spans="1:3" ht="15.75" x14ac:dyDescent="0.25">
      <c r="A8" s="6" t="s">
        <v>27</v>
      </c>
    </row>
    <row r="9" spans="1:3" ht="15.75" x14ac:dyDescent="0.25">
      <c r="A9" s="6" t="s">
        <v>28</v>
      </c>
    </row>
    <row r="10" spans="1:3" ht="15.75" x14ac:dyDescent="0.25">
      <c r="A10" s="6" t="s">
        <v>29</v>
      </c>
    </row>
    <row r="11" spans="1:3" ht="15.75" x14ac:dyDescent="0.25">
      <c r="A11" s="6" t="s">
        <v>30</v>
      </c>
    </row>
    <row r="12" spans="1:3" ht="15.75" x14ac:dyDescent="0.25">
      <c r="A12" s="7" t="s">
        <v>31</v>
      </c>
    </row>
    <row r="13" spans="1:3" ht="47.25" x14ac:dyDescent="0.25">
      <c r="A13" s="8" t="s">
        <v>32</v>
      </c>
    </row>
    <row r="14" spans="1:3" ht="63" x14ac:dyDescent="0.25">
      <c r="A14" s="8" t="s">
        <v>33</v>
      </c>
    </row>
    <row r="15" spans="1:3" ht="31.5" x14ac:dyDescent="0.25">
      <c r="A15" s="8" t="s">
        <v>34</v>
      </c>
    </row>
    <row r="16" spans="1:3" ht="31.5" x14ac:dyDescent="0.25">
      <c r="A16" s="8" t="s">
        <v>35</v>
      </c>
    </row>
    <row r="17" spans="1:1" ht="31.5" x14ac:dyDescent="0.25">
      <c r="A17" s="8" t="s">
        <v>36</v>
      </c>
    </row>
    <row r="18" spans="1:1" ht="15.75" x14ac:dyDescent="0.25">
      <c r="A18" s="9" t="s">
        <v>37</v>
      </c>
    </row>
    <row r="19" spans="1:1" ht="15.75" x14ac:dyDescent="0.25">
      <c r="A19" s="9" t="s">
        <v>38</v>
      </c>
    </row>
    <row r="20" spans="1:1" ht="15.75" x14ac:dyDescent="0.25">
      <c r="A20" s="9" t="s">
        <v>39</v>
      </c>
    </row>
    <row r="21" spans="1:1" ht="15.75" x14ac:dyDescent="0.25">
      <c r="A21" s="9" t="s">
        <v>40</v>
      </c>
    </row>
    <row r="22" spans="1:1" ht="15.75" x14ac:dyDescent="0.25">
      <c r="A22" s="9" t="s">
        <v>41</v>
      </c>
    </row>
    <row r="23" spans="1:1" ht="15.75" x14ac:dyDescent="0.25">
      <c r="A23" s="9" t="s">
        <v>42</v>
      </c>
    </row>
    <row r="24" spans="1:1" ht="15.75" x14ac:dyDescent="0.25">
      <c r="A24" s="8" t="s">
        <v>43</v>
      </c>
    </row>
    <row r="25" spans="1:1" ht="45" x14ac:dyDescent="0.25">
      <c r="A25" s="10" t="s">
        <v>44</v>
      </c>
    </row>
    <row r="26" spans="1:1" ht="15.75" x14ac:dyDescent="0.25">
      <c r="A26" s="11" t="s">
        <v>45</v>
      </c>
    </row>
    <row r="27" spans="1:1" ht="15.75" x14ac:dyDescent="0.25">
      <c r="A27" s="11" t="s">
        <v>46</v>
      </c>
    </row>
    <row r="28" spans="1:1" ht="15.75" x14ac:dyDescent="0.25">
      <c r="A28" s="11" t="s">
        <v>47</v>
      </c>
    </row>
    <row r="29" spans="1:1" ht="15.75" x14ac:dyDescent="0.25">
      <c r="A29" s="11" t="s">
        <v>48</v>
      </c>
    </row>
    <row r="30" spans="1:1" ht="15.75" x14ac:dyDescent="0.25">
      <c r="A30" s="11" t="s">
        <v>49</v>
      </c>
    </row>
    <row r="31" spans="1:1" ht="15.75" x14ac:dyDescent="0.25">
      <c r="A31" s="11" t="s">
        <v>50</v>
      </c>
    </row>
    <row r="32" spans="1:1" ht="15.75" x14ac:dyDescent="0.25">
      <c r="A32" s="11" t="s">
        <v>51</v>
      </c>
    </row>
    <row r="33" spans="1:1" ht="15.75" x14ac:dyDescent="0.25">
      <c r="A33" s="11" t="s">
        <v>52</v>
      </c>
    </row>
    <row r="34" spans="1:1" ht="15.75" x14ac:dyDescent="0.25">
      <c r="A34" s="11" t="s">
        <v>53</v>
      </c>
    </row>
    <row r="35" spans="1:1" ht="15.75" x14ac:dyDescent="0.25">
      <c r="A35" s="8" t="s">
        <v>273</v>
      </c>
    </row>
    <row r="36" spans="1:1" ht="31.5" x14ac:dyDescent="0.25">
      <c r="A36" s="8" t="s">
        <v>54</v>
      </c>
    </row>
    <row r="37" spans="1:1" ht="63" x14ac:dyDescent="0.25">
      <c r="A37" s="8" t="s">
        <v>55</v>
      </c>
    </row>
    <row r="38" spans="1:1" ht="15.75" x14ac:dyDescent="0.25">
      <c r="A38" s="8" t="s">
        <v>56</v>
      </c>
    </row>
    <row r="39" spans="1:1" x14ac:dyDescent="0.25">
      <c r="A39" s="10" t="s">
        <v>57</v>
      </c>
    </row>
    <row r="40" spans="1:1" ht="15.75" x14ac:dyDescent="0.25">
      <c r="A40" s="11" t="s">
        <v>58</v>
      </c>
    </row>
    <row r="41" spans="1:1" ht="15.75" x14ac:dyDescent="0.25">
      <c r="A41" s="12" t="s">
        <v>59</v>
      </c>
    </row>
    <row r="42" spans="1:1" ht="15.75" x14ac:dyDescent="0.25">
      <c r="A42" s="12" t="s">
        <v>60</v>
      </c>
    </row>
    <row r="43" spans="1:1" ht="15.75" x14ac:dyDescent="0.25">
      <c r="A43" s="12" t="s">
        <v>61</v>
      </c>
    </row>
    <row r="44" spans="1:1" ht="15.75" x14ac:dyDescent="0.25">
      <c r="A44" s="12" t="s">
        <v>274</v>
      </c>
    </row>
  </sheetData>
  <sheetProtection sheet="1" objects="1" scenarios="1"/>
  <hyperlinks>
    <hyperlink ref="A25" r:id="rId1" display="https://www.youtube.com/channel/UC01Y8VgRYSrhSw_R8UCGMjg" xr:uid="{00000000-0004-0000-0100-000000000000}"/>
    <hyperlink ref="A39" r:id="rId2" display="mailto:vetivervideo@gmail.com" xr:uid="{00000000-0004-0000-0100-000001000000}"/>
  </hyperlink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E3FAD-4948-4AB3-8868-AA5138B7EDC5}">
  <dimension ref="A1:A40"/>
  <sheetViews>
    <sheetView workbookViewId="0">
      <selection activeCell="A19" sqref="A19"/>
    </sheetView>
  </sheetViews>
  <sheetFormatPr defaultRowHeight="15" x14ac:dyDescent="0.25"/>
  <cols>
    <col min="1" max="1" width="158" style="1" customWidth="1"/>
  </cols>
  <sheetData>
    <row r="1" spans="1:1" ht="20.25" customHeight="1" x14ac:dyDescent="0.25">
      <c r="A1" s="13"/>
    </row>
    <row r="2" spans="1:1" s="15" customFormat="1" ht="15.75" x14ac:dyDescent="0.25">
      <c r="A2" s="14" t="s">
        <v>291</v>
      </c>
    </row>
    <row r="3" spans="1:1" s="15" customFormat="1" ht="15.75" x14ac:dyDescent="0.25"/>
    <row r="4" spans="1:1" s="15" customFormat="1" ht="15.75" x14ac:dyDescent="0.25">
      <c r="A4" s="15" t="s">
        <v>280</v>
      </c>
    </row>
    <row r="5" spans="1:1" s="15" customFormat="1" ht="15.75" x14ac:dyDescent="0.25"/>
    <row r="6" spans="1:1" s="15" customFormat="1" ht="15.75" x14ac:dyDescent="0.25">
      <c r="A6" s="15" t="s">
        <v>292</v>
      </c>
    </row>
    <row r="7" spans="1:1" s="15" customFormat="1" ht="15.75" x14ac:dyDescent="0.25"/>
    <row r="8" spans="1:1" s="15" customFormat="1" ht="15.75" x14ac:dyDescent="0.25">
      <c r="A8" s="15" t="s">
        <v>299</v>
      </c>
    </row>
    <row r="9" spans="1:1" s="15" customFormat="1" ht="15.75" x14ac:dyDescent="0.25"/>
    <row r="10" spans="1:1" s="15" customFormat="1" ht="15.75" x14ac:dyDescent="0.25">
      <c r="A10" s="15" t="s">
        <v>287</v>
      </c>
    </row>
    <row r="11" spans="1:1" s="15" customFormat="1" ht="15.75" x14ac:dyDescent="0.25"/>
    <row r="12" spans="1:1" s="15" customFormat="1" ht="15.75" x14ac:dyDescent="0.25">
      <c r="A12" s="15" t="s">
        <v>288</v>
      </c>
    </row>
    <row r="13" spans="1:1" s="15" customFormat="1" ht="15.75" x14ac:dyDescent="0.25"/>
    <row r="14" spans="1:1" s="15" customFormat="1" ht="15.75" x14ac:dyDescent="0.25">
      <c r="A14" s="14" t="s">
        <v>281</v>
      </c>
    </row>
    <row r="15" spans="1:1" s="15" customFormat="1" ht="15.75" x14ac:dyDescent="0.25"/>
    <row r="16" spans="1:1" s="15" customFormat="1" ht="15.75" x14ac:dyDescent="0.25">
      <c r="A16" s="16" t="s">
        <v>282</v>
      </c>
    </row>
    <row r="17" spans="1:1" s="15" customFormat="1" ht="15.75" x14ac:dyDescent="0.25"/>
    <row r="18" spans="1:1" s="15" customFormat="1" ht="31.5" x14ac:dyDescent="0.25">
      <c r="A18" s="15" t="s">
        <v>293</v>
      </c>
    </row>
    <row r="19" spans="1:1" s="15" customFormat="1" ht="15.75" x14ac:dyDescent="0.25"/>
    <row r="20" spans="1:1" s="15" customFormat="1" ht="31.5" x14ac:dyDescent="0.25">
      <c r="A20" s="15" t="s">
        <v>294</v>
      </c>
    </row>
    <row r="21" spans="1:1" s="15" customFormat="1" ht="15.75" x14ac:dyDescent="0.25"/>
    <row r="22" spans="1:1" s="15" customFormat="1" ht="15.75" x14ac:dyDescent="0.25">
      <c r="A22" s="15" t="s">
        <v>295</v>
      </c>
    </row>
    <row r="23" spans="1:1" s="15" customFormat="1" ht="15.75" x14ac:dyDescent="0.25"/>
    <row r="24" spans="1:1" s="15" customFormat="1" ht="15.75" x14ac:dyDescent="0.25">
      <c r="A24" s="15" t="s">
        <v>296</v>
      </c>
    </row>
    <row r="25" spans="1:1" s="15" customFormat="1" ht="15.75" x14ac:dyDescent="0.25"/>
    <row r="26" spans="1:1" s="15" customFormat="1" ht="31.5" x14ac:dyDescent="0.25">
      <c r="A26" s="15" t="s">
        <v>297</v>
      </c>
    </row>
    <row r="27" spans="1:1" s="15" customFormat="1" ht="15.75" x14ac:dyDescent="0.25"/>
    <row r="28" spans="1:1" s="15" customFormat="1" ht="15.75" x14ac:dyDescent="0.25">
      <c r="A28" s="14" t="s">
        <v>283</v>
      </c>
    </row>
    <row r="29" spans="1:1" s="15" customFormat="1" ht="15.75" x14ac:dyDescent="0.25"/>
    <row r="30" spans="1:1" s="15" customFormat="1" ht="15.75" x14ac:dyDescent="0.25">
      <c r="A30" s="15" t="s">
        <v>289</v>
      </c>
    </row>
    <row r="31" spans="1:1" s="15" customFormat="1" ht="15.75" x14ac:dyDescent="0.25"/>
    <row r="32" spans="1:1" s="15" customFormat="1" ht="15.75" x14ac:dyDescent="0.25">
      <c r="A32" s="15" t="s">
        <v>284</v>
      </c>
    </row>
    <row r="33" spans="1:1" s="15" customFormat="1" ht="15.75" x14ac:dyDescent="0.25"/>
    <row r="34" spans="1:1" s="15" customFormat="1" ht="15.75" x14ac:dyDescent="0.25">
      <c r="A34" s="17" t="s">
        <v>285</v>
      </c>
    </row>
    <row r="35" spans="1:1" s="15" customFormat="1" ht="15.75" x14ac:dyDescent="0.25"/>
    <row r="36" spans="1:1" s="15" customFormat="1" ht="33.75" x14ac:dyDescent="0.25">
      <c r="A36" s="15" t="s">
        <v>298</v>
      </c>
    </row>
    <row r="37" spans="1:1" s="15" customFormat="1" ht="15.75" x14ac:dyDescent="0.25"/>
    <row r="38" spans="1:1" s="15" customFormat="1" ht="47.25" x14ac:dyDescent="0.25">
      <c r="A38" s="15" t="s">
        <v>290</v>
      </c>
    </row>
    <row r="39" spans="1:1" s="15" customFormat="1" ht="15.75" x14ac:dyDescent="0.25"/>
    <row r="40" spans="1:1" s="15" customFormat="1" ht="47.25" x14ac:dyDescent="0.25">
      <c r="A40" s="17" t="s">
        <v>286</v>
      </c>
    </row>
  </sheetData>
  <sheetProtection sheet="1" objects="1" scenarios="1"/>
  <hyperlinks>
    <hyperlink ref="A34" r:id="rId1" display="mailto:dickgrimshaw@vetiver.org" xr:uid="{CBD6E62D-2DC6-4E31-93B4-ABD4132E7DE5}"/>
    <hyperlink ref="A40" r:id="rId2" display="https://www.facebook.com/groups/vetivernetwork" xr:uid="{207E0D82-D7D4-4102-83E1-6AB1C908CFE0}"/>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Sheet2!bookmark0</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Grimshaw</dc:creator>
  <cp:lastModifiedBy>Richard Grimshaw</cp:lastModifiedBy>
  <dcterms:created xsi:type="dcterms:W3CDTF">2022-10-27T23:40:31Z</dcterms:created>
  <dcterms:modified xsi:type="dcterms:W3CDTF">2022-12-20T16:53:59Z</dcterms:modified>
</cp:coreProperties>
</file>